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8455" windowHeight="122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8" i="1"/>
  <c r="P19"/>
  <c r="P20"/>
  <c r="P21"/>
  <c r="P22"/>
  <c r="P23"/>
  <c r="P24"/>
  <c r="P25"/>
  <c r="P26"/>
  <c r="P27"/>
  <c r="P28"/>
  <c r="P29"/>
  <c r="P30"/>
  <c r="P31"/>
  <c r="P32"/>
  <c r="O35"/>
  <c r="P34"/>
  <c r="I20"/>
  <c r="I21"/>
  <c r="F19"/>
  <c r="F22"/>
  <c r="I16"/>
  <c r="F17"/>
  <c r="I17" s="1"/>
  <c r="F28"/>
  <c r="I26"/>
  <c r="I28"/>
  <c r="F25"/>
  <c r="I25" s="1"/>
  <c r="M33"/>
  <c r="P33" s="1"/>
  <c r="I29"/>
  <c r="P17"/>
  <c r="I18"/>
  <c r="I19"/>
  <c r="I22"/>
  <c r="I30"/>
  <c r="I33"/>
  <c r="P16"/>
  <c r="P35" l="1"/>
  <c r="F35"/>
  <c r="G35"/>
  <c r="H35"/>
  <c r="I35"/>
  <c r="K35"/>
  <c r="M35"/>
  <c r="N35"/>
  <c r="D35"/>
</calcChain>
</file>

<file path=xl/sharedStrings.xml><?xml version="1.0" encoding="utf-8"?>
<sst xmlns="http://schemas.openxmlformats.org/spreadsheetml/2006/main" count="67" uniqueCount="43">
  <si>
    <t>МІЖБЮДЖЕТНІ ТРАНСФЕРТИ </t>
  </si>
  <si>
    <t>(грн)</t>
  </si>
  <si>
    <t>Код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</si>
  <si>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</si>
  <si>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</si>
  <si>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</si>
  <si>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</si>
  <si>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</si>
  <si>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</si>
  <si>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</si>
  <si>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найменування трансферту*</t>
  </si>
  <si>
    <t>найменування трансферту**</t>
  </si>
  <si>
    <t>×</t>
  </si>
  <si>
    <t>УСЬОГО</t>
  </si>
  <si>
    <r>
      <t>Найменування бюджету </t>
    </r>
    <r>
      <rPr>
        <sz val="10"/>
        <color theme="1"/>
        <rFont val="Times New Roman"/>
        <family val="1"/>
        <charset val="204"/>
      </rPr>
      <t>-</t>
    </r>
    <r>
      <rPr>
        <sz val="10"/>
        <color rgb="FF000000"/>
        <rFont val="Times New Roman"/>
        <family val="1"/>
        <charset val="204"/>
      </rPr>
      <t> одержувача / надавача міжбюджетного трансферту</t>
    </r>
  </si>
  <si>
    <r>
      <t>* Нормативно-правовий акт (найменування, дата, номер), відповідно до якого отримується трансферт, зазначається під таблицею у виносці.</t>
    </r>
    <r>
      <rPr>
        <sz val="12"/>
        <color rgb="FF000000"/>
        <rFont val="Times New Roman"/>
        <family val="1"/>
        <charset val="204"/>
      </rPr>
      <t> </t>
    </r>
  </si>
  <si>
    <t>** Нормативно-правовий акт (найменування, дата, номер), відповідно до якого надається трансферт, зазначається під таблицею у виносці.</t>
  </si>
  <si>
    <t>на 2019 рік</t>
  </si>
  <si>
    <t>реверсна дотація</t>
  </si>
  <si>
    <t>Субвенція з МБ на здійснення переданих видатків у сфері охорони здоров"я за рахунок коштів медичної субвенції</t>
  </si>
  <si>
    <t>бюджет Фастівського району</t>
  </si>
  <si>
    <t>державний бюджет</t>
  </si>
  <si>
    <t>Секретар міської ради</t>
  </si>
  <si>
    <t>С.А.Ясінський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</si>
  <si>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</si>
  <si>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</si>
  <si>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</si>
  <si>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</si>
  <si>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</si>
  <si>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</si>
  <si>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</si>
  <si>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</si>
  <si>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 xml:space="preserve">обласний бюджет Київської області </t>
  </si>
  <si>
    <t>Додаток № 5 </t>
  </si>
  <si>
    <t>до рішення міської  ради</t>
  </si>
  <si>
    <t>Субвенція на здійснення переданих видатків у сфері освіти за рахунок коштів освітньої субвенції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</si>
  <si>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</si>
  <si>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</si>
  <si>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</si>
  <si>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</si>
  <si>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`Про статус ветеранів війни, га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</si>
  <si>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</si>
  <si>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від  12.09.2019 року № 2 -LХІV-VII</t>
  </si>
</sst>
</file>

<file path=xl/styles.xml><?xml version="1.0" encoding="utf-8"?>
<styleSheet xmlns="http://schemas.openxmlformats.org/spreadsheetml/2006/main">
  <numFmts count="3">
    <numFmt numFmtId="164" formatCode="_-* #,##0.00_₴_-;\-* #,##0.00_₴_-;_-* &quot;-&quot;??_₴_-;_-@_-"/>
    <numFmt numFmtId="165" formatCode="_-* #,##0.00\ _₴_-;\-* #,##0.00\ _₴_-;_-* &quot;-&quot;??\ _₴_-;_-@_-"/>
    <numFmt numFmtId="166" formatCode="_-* #,##0.00_р_._-;\-* #,##0.00_р_._-;_-* &quot;-&quot;??_р_._-;_-@_-"/>
  </numFmts>
  <fonts count="1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5" fontId="7" fillId="0" borderId="1" xfId="1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166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top" wrapText="1"/>
    </xf>
    <xf numFmtId="165" fontId="7" fillId="0" borderId="1" xfId="1" applyFont="1" applyBorder="1" applyAlignment="1">
      <alignment vertical="top" wrapText="1"/>
    </xf>
    <xf numFmtId="0" fontId="2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165" fontId="8" fillId="0" borderId="1" xfId="1" applyFont="1" applyBorder="1" applyAlignment="1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8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topLeftCell="F1" workbookViewId="0">
      <selection activeCell="H18" sqref="H18"/>
    </sheetView>
  </sheetViews>
  <sheetFormatPr defaultRowHeight="12.75"/>
  <cols>
    <col min="1" max="1" width="9.140625" style="8"/>
    <col min="2" max="2" width="11.85546875" style="8" customWidth="1"/>
    <col min="3" max="3" width="32.5703125" style="8" customWidth="1"/>
    <col min="4" max="4" width="19.140625" style="8" customWidth="1"/>
    <col min="5" max="5" width="48.85546875" style="8" customWidth="1"/>
    <col min="6" max="6" width="22.140625" style="8" customWidth="1"/>
    <col min="7" max="7" width="19.28515625" style="8" bestFit="1" customWidth="1"/>
    <col min="8" max="8" width="24" style="8" customWidth="1"/>
    <col min="9" max="9" width="24.5703125" style="8" customWidth="1"/>
    <col min="10" max="10" width="8.28515625" style="8" customWidth="1"/>
    <col min="11" max="11" width="21.5703125" style="8" customWidth="1"/>
    <col min="12" max="12" width="30.85546875" style="8" customWidth="1"/>
    <col min="13" max="13" width="24" style="8" customWidth="1"/>
    <col min="14" max="14" width="16.85546875" style="8" customWidth="1"/>
    <col min="15" max="15" width="20.28515625" style="8" customWidth="1"/>
    <col min="16" max="16" width="22.42578125" style="8" customWidth="1"/>
    <col min="17" max="16384" width="9.140625" style="8"/>
  </cols>
  <sheetData>
    <row r="1" spans="1:16" ht="12.75" customHeight="1">
      <c r="N1" s="32" t="s">
        <v>33</v>
      </c>
      <c r="O1" s="32"/>
    </row>
    <row r="2" spans="1:16" hidden="1">
      <c r="A2" s="1"/>
    </row>
    <row r="3" spans="1:16" hidden="1">
      <c r="A3" s="1"/>
    </row>
    <row r="4" spans="1:16" hidden="1">
      <c r="A4" s="1"/>
    </row>
    <row r="5" spans="1:16">
      <c r="A5" s="1"/>
      <c r="M5" s="20"/>
      <c r="N5" s="20" t="s">
        <v>34</v>
      </c>
      <c r="O5" s="20"/>
      <c r="P5" s="20"/>
    </row>
    <row r="6" spans="1:16">
      <c r="A6" s="1"/>
      <c r="N6" s="20" t="s">
        <v>42</v>
      </c>
      <c r="O6" s="20"/>
      <c r="P6" s="20"/>
    </row>
    <row r="7" spans="1:16">
      <c r="A7" s="1"/>
      <c r="M7" s="13"/>
      <c r="O7" s="13"/>
      <c r="P7" s="13"/>
    </row>
    <row r="8" spans="1:16" ht="20.25" customHeight="1">
      <c r="A8" s="30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2.5" customHeight="1">
      <c r="A9" s="30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>
      <c r="A10" s="2" t="s">
        <v>1</v>
      </c>
    </row>
    <row r="11" spans="1:16" ht="36" customHeight="1">
      <c r="A11" s="31" t="s">
        <v>2</v>
      </c>
      <c r="B11" s="31" t="s">
        <v>14</v>
      </c>
      <c r="C11" s="29" t="s">
        <v>3</v>
      </c>
      <c r="D11" s="29"/>
      <c r="E11" s="29"/>
      <c r="F11" s="29"/>
      <c r="G11" s="29"/>
      <c r="H11" s="29"/>
      <c r="I11" s="29"/>
      <c r="J11" s="29" t="s">
        <v>4</v>
      </c>
      <c r="K11" s="29"/>
      <c r="L11" s="29"/>
      <c r="M11" s="29"/>
      <c r="N11" s="29"/>
      <c r="O11" s="29"/>
      <c r="P11" s="29"/>
    </row>
    <row r="12" spans="1:16" ht="34.5" customHeight="1">
      <c r="A12" s="31"/>
      <c r="B12" s="31"/>
      <c r="C12" s="29" t="s">
        <v>5</v>
      </c>
      <c r="D12" s="29"/>
      <c r="E12" s="29" t="s">
        <v>6</v>
      </c>
      <c r="F12" s="29"/>
      <c r="G12" s="29"/>
      <c r="H12" s="29"/>
      <c r="I12" s="29" t="s">
        <v>7</v>
      </c>
      <c r="J12" s="29" t="s">
        <v>5</v>
      </c>
      <c r="K12" s="29"/>
      <c r="L12" s="29" t="s">
        <v>6</v>
      </c>
      <c r="M12" s="29"/>
      <c r="N12" s="29"/>
      <c r="O12" s="29"/>
      <c r="P12" s="29" t="s">
        <v>7</v>
      </c>
    </row>
    <row r="13" spans="1:16" ht="25.5" customHeight="1">
      <c r="A13" s="31"/>
      <c r="B13" s="31"/>
      <c r="C13" s="29"/>
      <c r="D13" s="29"/>
      <c r="E13" s="29" t="s">
        <v>8</v>
      </c>
      <c r="F13" s="29"/>
      <c r="G13" s="29" t="s">
        <v>9</v>
      </c>
      <c r="H13" s="29"/>
      <c r="I13" s="29"/>
      <c r="J13" s="29"/>
      <c r="K13" s="29"/>
      <c r="L13" s="29" t="s">
        <v>8</v>
      </c>
      <c r="M13" s="29"/>
      <c r="N13" s="29" t="s">
        <v>9</v>
      </c>
      <c r="O13" s="29"/>
      <c r="P13" s="29"/>
    </row>
    <row r="14" spans="1:16">
      <c r="A14" s="31"/>
      <c r="B14" s="31"/>
      <c r="C14" s="29" t="s">
        <v>10</v>
      </c>
      <c r="D14" s="29"/>
      <c r="E14" s="29"/>
      <c r="F14" s="29"/>
      <c r="G14" s="29"/>
      <c r="H14" s="29"/>
      <c r="I14" s="29"/>
      <c r="J14" s="29" t="s">
        <v>11</v>
      </c>
      <c r="K14" s="29"/>
      <c r="L14" s="29"/>
      <c r="M14" s="29"/>
      <c r="N14" s="29"/>
      <c r="O14" s="29"/>
      <c r="P14" s="29"/>
    </row>
    <row r="15" spans="1:16">
      <c r="A15" s="6">
        <v>1</v>
      </c>
      <c r="B15" s="6">
        <v>2</v>
      </c>
      <c r="C15" s="6">
        <v>3</v>
      </c>
      <c r="D15" s="6">
        <v>4</v>
      </c>
      <c r="E15" s="27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</row>
    <row r="16" spans="1:16" ht="83.25" customHeight="1">
      <c r="A16" s="6"/>
      <c r="B16" s="6" t="s">
        <v>32</v>
      </c>
      <c r="C16" s="9" t="s">
        <v>24</v>
      </c>
      <c r="D16" s="7">
        <v>5255294</v>
      </c>
      <c r="E16" s="27"/>
      <c r="F16" s="6"/>
      <c r="G16" s="6"/>
      <c r="H16" s="6"/>
      <c r="I16" s="14">
        <f>D16+F16+H16</f>
        <v>5255294</v>
      </c>
      <c r="J16" s="6"/>
      <c r="K16" s="6"/>
      <c r="L16" s="6"/>
      <c r="M16" s="6"/>
      <c r="N16" s="6"/>
      <c r="O16" s="6"/>
      <c r="P16" s="15">
        <f>K16+M16+O16</f>
        <v>0</v>
      </c>
    </row>
    <row r="17" spans="1:16" ht="73.5" customHeight="1">
      <c r="A17" s="6"/>
      <c r="B17" s="6" t="s">
        <v>32</v>
      </c>
      <c r="C17" s="6"/>
      <c r="D17" s="6"/>
      <c r="E17" s="9" t="s">
        <v>25</v>
      </c>
      <c r="F17" s="10">
        <f>46791000+2000000</f>
        <v>48791000</v>
      </c>
      <c r="G17" s="6"/>
      <c r="H17" s="6"/>
      <c r="I17" s="14">
        <f t="shared" ref="I17:I33" si="0">D17+F17+H17</f>
        <v>48791000</v>
      </c>
      <c r="J17" s="6"/>
      <c r="K17" s="6"/>
      <c r="L17" s="6"/>
      <c r="M17" s="6"/>
      <c r="N17" s="6"/>
      <c r="O17" s="6"/>
      <c r="P17" s="15">
        <f t="shared" ref="P17:P34" si="1">K17+M17+O17</f>
        <v>0</v>
      </c>
    </row>
    <row r="18" spans="1:16" ht="65.25" customHeight="1">
      <c r="A18" s="6"/>
      <c r="B18" s="6" t="s">
        <v>32</v>
      </c>
      <c r="C18" s="6"/>
      <c r="D18" s="6"/>
      <c r="E18" s="9" t="s">
        <v>26</v>
      </c>
      <c r="F18" s="10">
        <v>79000</v>
      </c>
      <c r="G18" s="6"/>
      <c r="H18" s="6"/>
      <c r="I18" s="14">
        <f t="shared" si="0"/>
        <v>79000</v>
      </c>
      <c r="J18" s="6"/>
      <c r="K18" s="6"/>
      <c r="L18" s="6"/>
      <c r="M18" s="6"/>
      <c r="N18" s="6"/>
      <c r="O18" s="6"/>
      <c r="P18" s="15">
        <f t="shared" si="1"/>
        <v>0</v>
      </c>
    </row>
    <row r="19" spans="1:16" ht="64.5" customHeight="1">
      <c r="A19" s="6"/>
      <c r="B19" s="6" t="s">
        <v>32</v>
      </c>
      <c r="C19" s="6"/>
      <c r="D19" s="6"/>
      <c r="E19" s="9" t="s">
        <v>27</v>
      </c>
      <c r="F19" s="10">
        <f>64436000-4000000+200000</f>
        <v>60636000</v>
      </c>
      <c r="G19" s="6"/>
      <c r="H19" s="6"/>
      <c r="I19" s="14">
        <f t="shared" si="0"/>
        <v>60636000</v>
      </c>
      <c r="J19" s="6"/>
      <c r="K19" s="6"/>
      <c r="L19" s="6"/>
      <c r="M19" s="6"/>
      <c r="N19" s="6"/>
      <c r="O19" s="6"/>
      <c r="P19" s="15">
        <f t="shared" si="1"/>
        <v>0</v>
      </c>
    </row>
    <row r="20" spans="1:16" ht="67.5" customHeight="1">
      <c r="A20" s="25"/>
      <c r="B20" s="25" t="s">
        <v>32</v>
      </c>
      <c r="C20" s="25"/>
      <c r="D20" s="25"/>
      <c r="E20" s="9" t="s">
        <v>39</v>
      </c>
      <c r="F20" s="26">
        <v>2033063</v>
      </c>
      <c r="G20" s="25"/>
      <c r="H20" s="25"/>
      <c r="I20" s="14">
        <f t="shared" si="0"/>
        <v>2033063</v>
      </c>
      <c r="J20" s="25"/>
      <c r="K20" s="25"/>
      <c r="L20" s="25"/>
      <c r="M20" s="25"/>
      <c r="N20" s="25"/>
      <c r="O20" s="25"/>
      <c r="P20" s="15">
        <f t="shared" si="1"/>
        <v>0</v>
      </c>
    </row>
    <row r="21" spans="1:16" ht="67.5" customHeight="1">
      <c r="A21" s="25"/>
      <c r="B21" s="25" t="s">
        <v>32</v>
      </c>
      <c r="C21" s="25"/>
      <c r="D21" s="25"/>
      <c r="E21" s="9" t="s">
        <v>40</v>
      </c>
      <c r="F21" s="26">
        <v>1436635</v>
      </c>
      <c r="G21" s="25"/>
      <c r="H21" s="25"/>
      <c r="I21" s="14">
        <f t="shared" si="0"/>
        <v>1436635</v>
      </c>
      <c r="J21" s="25"/>
      <c r="K21" s="25"/>
      <c r="L21" s="25"/>
      <c r="M21" s="25"/>
      <c r="N21" s="25"/>
      <c r="O21" s="25"/>
      <c r="P21" s="15">
        <f t="shared" si="1"/>
        <v>0</v>
      </c>
    </row>
    <row r="22" spans="1:16" ht="69.75" customHeight="1">
      <c r="A22" s="6"/>
      <c r="B22" s="6" t="s">
        <v>32</v>
      </c>
      <c r="C22" s="6"/>
      <c r="D22" s="6"/>
      <c r="E22" s="9" t="s">
        <v>28</v>
      </c>
      <c r="F22" s="10">
        <f>1245000+105000</f>
        <v>1350000</v>
      </c>
      <c r="G22" s="6"/>
      <c r="H22" s="6"/>
      <c r="I22" s="14">
        <f t="shared" si="0"/>
        <v>1350000</v>
      </c>
      <c r="J22" s="6"/>
      <c r="K22" s="6"/>
      <c r="L22" s="6"/>
      <c r="M22" s="6"/>
      <c r="N22" s="6"/>
      <c r="O22" s="6"/>
      <c r="P22" s="15">
        <f t="shared" si="1"/>
        <v>0</v>
      </c>
    </row>
    <row r="23" spans="1:16" ht="42" customHeight="1">
      <c r="A23" s="24"/>
      <c r="B23" s="24" t="s">
        <v>32</v>
      </c>
      <c r="C23" s="24"/>
      <c r="D23" s="24"/>
      <c r="E23" s="9" t="s">
        <v>35</v>
      </c>
      <c r="F23" s="19">
        <v>1218439</v>
      </c>
      <c r="G23" s="24"/>
      <c r="H23" s="24"/>
      <c r="I23" s="14"/>
      <c r="J23" s="24"/>
      <c r="K23" s="24"/>
      <c r="L23" s="24"/>
      <c r="M23" s="24"/>
      <c r="N23" s="24"/>
      <c r="O23" s="24"/>
      <c r="P23" s="15">
        <f t="shared" si="1"/>
        <v>0</v>
      </c>
    </row>
    <row r="24" spans="1:16" ht="42" customHeight="1">
      <c r="A24" s="24"/>
      <c r="B24" s="24" t="s">
        <v>32</v>
      </c>
      <c r="C24" s="24"/>
      <c r="D24" s="24"/>
      <c r="E24" s="9" t="s">
        <v>37</v>
      </c>
      <c r="F24" s="19">
        <v>150123</v>
      </c>
      <c r="G24" s="24"/>
      <c r="H24" s="24"/>
      <c r="I24" s="14"/>
      <c r="J24" s="24"/>
      <c r="K24" s="24"/>
      <c r="L24" s="24"/>
      <c r="M24" s="24"/>
      <c r="N24" s="24"/>
      <c r="O24" s="24"/>
      <c r="P24" s="15">
        <f t="shared" si="1"/>
        <v>0</v>
      </c>
    </row>
    <row r="25" spans="1:16" ht="42" customHeight="1">
      <c r="A25" s="6"/>
      <c r="B25" s="6" t="s">
        <v>32</v>
      </c>
      <c r="C25" s="6"/>
      <c r="D25" s="6"/>
      <c r="E25" s="9" t="s">
        <v>29</v>
      </c>
      <c r="F25" s="19">
        <f>249621+99352</f>
        <v>348973</v>
      </c>
      <c r="G25" s="6"/>
      <c r="H25" s="6"/>
      <c r="I25" s="14">
        <f t="shared" si="0"/>
        <v>348973</v>
      </c>
      <c r="J25" s="6"/>
      <c r="K25" s="6"/>
      <c r="L25" s="6"/>
      <c r="M25" s="6"/>
      <c r="N25" s="6"/>
      <c r="O25" s="6"/>
      <c r="P25" s="15">
        <f t="shared" si="1"/>
        <v>0</v>
      </c>
    </row>
    <row r="26" spans="1:16" ht="57" customHeight="1">
      <c r="A26" s="24"/>
      <c r="B26" s="24" t="s">
        <v>32</v>
      </c>
      <c r="C26" s="24"/>
      <c r="D26" s="24"/>
      <c r="E26" s="9" t="s">
        <v>38</v>
      </c>
      <c r="F26" s="19">
        <v>1084482</v>
      </c>
      <c r="G26" s="24"/>
      <c r="H26" s="24"/>
      <c r="I26" s="14">
        <f t="shared" si="0"/>
        <v>1084482</v>
      </c>
      <c r="J26" s="24"/>
      <c r="K26" s="24"/>
      <c r="L26" s="24"/>
      <c r="M26" s="24"/>
      <c r="N26" s="24"/>
      <c r="O26" s="24"/>
      <c r="P26" s="15">
        <f t="shared" si="1"/>
        <v>0</v>
      </c>
    </row>
    <row r="27" spans="1:16" ht="44.25" customHeight="1">
      <c r="A27" s="24"/>
      <c r="B27" s="24" t="s">
        <v>32</v>
      </c>
      <c r="C27" s="24"/>
      <c r="D27" s="24"/>
      <c r="E27" s="9" t="s">
        <v>30</v>
      </c>
      <c r="F27" s="19">
        <v>202400</v>
      </c>
      <c r="G27" s="24"/>
      <c r="H27" s="24"/>
      <c r="I27" s="14"/>
      <c r="J27" s="24"/>
      <c r="K27" s="24"/>
      <c r="L27" s="24"/>
      <c r="M27" s="24"/>
      <c r="N27" s="24"/>
      <c r="O27" s="24"/>
      <c r="P27" s="15">
        <f t="shared" si="1"/>
        <v>0</v>
      </c>
    </row>
    <row r="28" spans="1:16" ht="32.25" customHeight="1">
      <c r="A28" s="6"/>
      <c r="B28" s="6" t="s">
        <v>32</v>
      </c>
      <c r="C28" s="6"/>
      <c r="D28" s="6"/>
      <c r="E28" s="9" t="s">
        <v>31</v>
      </c>
      <c r="F28" s="19">
        <f>1320000+3700000+13290000</f>
        <v>18310000</v>
      </c>
      <c r="G28" s="9" t="s">
        <v>31</v>
      </c>
      <c r="H28" s="19">
        <v>11151226</v>
      </c>
      <c r="I28" s="14">
        <f t="shared" si="0"/>
        <v>29461226</v>
      </c>
      <c r="J28" s="6"/>
      <c r="K28" s="6"/>
      <c r="L28" s="6"/>
      <c r="M28" s="6"/>
      <c r="N28" s="6"/>
      <c r="O28" s="6"/>
      <c r="P28" s="15">
        <f t="shared" si="1"/>
        <v>0</v>
      </c>
    </row>
    <row r="29" spans="1:16" ht="51">
      <c r="A29" s="21"/>
      <c r="B29" s="23" t="s">
        <v>32</v>
      </c>
      <c r="C29" s="21"/>
      <c r="D29" s="21"/>
      <c r="E29" s="9" t="s">
        <v>41</v>
      </c>
      <c r="F29" s="26">
        <v>443239</v>
      </c>
      <c r="G29" s="21"/>
      <c r="H29" s="21"/>
      <c r="I29" s="14">
        <f t="shared" si="0"/>
        <v>443239</v>
      </c>
      <c r="J29" s="21"/>
      <c r="K29" s="21"/>
      <c r="L29" s="21"/>
      <c r="M29" s="21"/>
      <c r="N29" s="21"/>
      <c r="O29" s="21"/>
      <c r="P29" s="15">
        <f t="shared" si="1"/>
        <v>0</v>
      </c>
    </row>
    <row r="30" spans="1:16" ht="25.5">
      <c r="A30" s="4"/>
      <c r="B30" s="4" t="s">
        <v>21</v>
      </c>
      <c r="C30" s="4"/>
      <c r="D30" s="4"/>
      <c r="E30" s="4"/>
      <c r="F30" s="4"/>
      <c r="G30" s="4"/>
      <c r="H30" s="4"/>
      <c r="I30" s="14">
        <f t="shared" si="0"/>
        <v>0</v>
      </c>
      <c r="J30" s="4" t="s">
        <v>18</v>
      </c>
      <c r="K30" s="12">
        <v>2629800</v>
      </c>
      <c r="L30" s="4"/>
      <c r="M30" s="4"/>
      <c r="N30" s="4"/>
      <c r="O30" s="4"/>
      <c r="P30" s="7">
        <f t="shared" si="1"/>
        <v>2629800</v>
      </c>
    </row>
    <row r="31" spans="1:16" ht="63" customHeight="1">
      <c r="A31" s="4">
        <v>35</v>
      </c>
      <c r="B31" s="4" t="s">
        <v>20</v>
      </c>
      <c r="C31" s="4"/>
      <c r="D31" s="4"/>
      <c r="E31" s="4"/>
      <c r="F31" s="4"/>
      <c r="G31" s="4"/>
      <c r="H31" s="4"/>
      <c r="I31" s="14"/>
      <c r="J31" s="4"/>
      <c r="K31" s="12"/>
      <c r="L31" s="4" t="s">
        <v>36</v>
      </c>
      <c r="M31" s="7">
        <v>200000</v>
      </c>
      <c r="N31" s="4"/>
      <c r="O31" s="4"/>
      <c r="P31" s="7">
        <f t="shared" si="1"/>
        <v>200000</v>
      </c>
    </row>
    <row r="32" spans="1:16" ht="38.25">
      <c r="A32" s="4">
        <v>35</v>
      </c>
      <c r="B32" s="4" t="s">
        <v>20</v>
      </c>
      <c r="C32" s="4"/>
      <c r="D32" s="4"/>
      <c r="E32" s="4"/>
      <c r="F32" s="4"/>
      <c r="G32" s="4"/>
      <c r="H32" s="4"/>
      <c r="I32" s="14"/>
      <c r="J32" s="4"/>
      <c r="K32" s="12"/>
      <c r="L32" s="9" t="s">
        <v>31</v>
      </c>
      <c r="M32" s="7">
        <v>100000</v>
      </c>
      <c r="N32" s="4"/>
      <c r="O32" s="4"/>
      <c r="P32" s="7">
        <f t="shared" si="1"/>
        <v>100000</v>
      </c>
    </row>
    <row r="33" spans="1:16" ht="50.25" customHeight="1">
      <c r="A33" s="4">
        <v>35</v>
      </c>
      <c r="B33" s="4" t="s">
        <v>20</v>
      </c>
      <c r="C33" s="4"/>
      <c r="D33" s="4"/>
      <c r="E33" s="4"/>
      <c r="F33" s="4"/>
      <c r="G33" s="4"/>
      <c r="H33" s="4"/>
      <c r="I33" s="14">
        <f t="shared" si="0"/>
        <v>0</v>
      </c>
      <c r="J33" s="22"/>
      <c r="K33" s="4"/>
      <c r="L33" s="4" t="s">
        <v>19</v>
      </c>
      <c r="M33" s="7">
        <f>33680800+100</f>
        <v>33680900</v>
      </c>
      <c r="N33" s="4"/>
      <c r="O33" s="4"/>
      <c r="P33" s="7">
        <f t="shared" si="1"/>
        <v>33680900</v>
      </c>
    </row>
    <row r="34" spans="1:16" ht="39" customHeight="1">
      <c r="A34" s="4"/>
      <c r="B34" s="25" t="s">
        <v>32</v>
      </c>
      <c r="C34" s="4"/>
      <c r="D34" s="4"/>
      <c r="E34" s="4"/>
      <c r="F34" s="4"/>
      <c r="G34" s="4"/>
      <c r="H34" s="4"/>
      <c r="I34" s="14"/>
      <c r="J34" s="22"/>
      <c r="K34" s="4"/>
      <c r="M34" s="7"/>
      <c r="N34" s="9" t="s">
        <v>31</v>
      </c>
      <c r="O34" s="12">
        <v>300000</v>
      </c>
      <c r="P34" s="7">
        <f t="shared" si="1"/>
        <v>300000</v>
      </c>
    </row>
    <row r="35" spans="1:16" ht="18.75">
      <c r="A35" s="11" t="s">
        <v>12</v>
      </c>
      <c r="B35" s="16" t="s">
        <v>13</v>
      </c>
      <c r="C35" s="17"/>
      <c r="D35" s="18">
        <f>SUM(D16:D33)</f>
        <v>5255294</v>
      </c>
      <c r="E35" s="18"/>
      <c r="F35" s="18">
        <f>SUM(F16:F33)</f>
        <v>136083354</v>
      </c>
      <c r="G35" s="18">
        <f>SUM(G16:G33)</f>
        <v>0</v>
      </c>
      <c r="H35" s="18">
        <f>SUM(H16:H33)</f>
        <v>11151226</v>
      </c>
      <c r="I35" s="18">
        <f>SUM(I16:I33)</f>
        <v>150918912</v>
      </c>
      <c r="J35" s="18"/>
      <c r="K35" s="18">
        <f>SUM(K16:K33)</f>
        <v>2629800</v>
      </c>
      <c r="L35" s="18"/>
      <c r="M35" s="18">
        <f>SUM(M16:M33)</f>
        <v>33980900</v>
      </c>
      <c r="N35" s="18">
        <f>SUM(N16:N33)</f>
        <v>0</v>
      </c>
      <c r="O35" s="18">
        <f>SUM(O16:O34)</f>
        <v>300000</v>
      </c>
      <c r="P35" s="18">
        <f>SUM(P16:P34)</f>
        <v>36910700</v>
      </c>
    </row>
    <row r="37" spans="1:16" ht="15.75">
      <c r="C37" s="28" t="s">
        <v>22</v>
      </c>
      <c r="D37" s="28"/>
      <c r="E37" s="28"/>
      <c r="F37" s="28"/>
      <c r="G37" s="5"/>
      <c r="H37" s="5"/>
      <c r="I37" s="5"/>
      <c r="J37" s="5"/>
      <c r="K37" s="28" t="s">
        <v>23</v>
      </c>
      <c r="L37" s="28"/>
      <c r="M37" s="28"/>
      <c r="N37" s="28"/>
    </row>
    <row r="39" spans="1:16" ht="15.75">
      <c r="A39" s="3" t="s">
        <v>15</v>
      </c>
    </row>
    <row r="40" spans="1:16">
      <c r="A40" s="3" t="s">
        <v>16</v>
      </c>
    </row>
  </sheetData>
  <mergeCells count="21">
    <mergeCell ref="N1:O1"/>
    <mergeCell ref="J12:K13"/>
    <mergeCell ref="L12:O12"/>
    <mergeCell ref="P12:P14"/>
    <mergeCell ref="E13:F13"/>
    <mergeCell ref="G13:H13"/>
    <mergeCell ref="L13:M13"/>
    <mergeCell ref="N13:O13"/>
    <mergeCell ref="C37:F37"/>
    <mergeCell ref="K37:N37"/>
    <mergeCell ref="C14:H14"/>
    <mergeCell ref="J14:O14"/>
    <mergeCell ref="A8:P8"/>
    <mergeCell ref="A9:P9"/>
    <mergeCell ref="B11:B14"/>
    <mergeCell ref="A11:A14"/>
    <mergeCell ref="C11:I11"/>
    <mergeCell ref="J11:P11"/>
    <mergeCell ref="C12:D13"/>
    <mergeCell ref="E12:H12"/>
    <mergeCell ref="I12:I14"/>
  </mergeCells>
  <printOptions horizontalCentered="1" verticalCentered="1"/>
  <pageMargins left="0.70866141732283472" right="0.70866141732283472" top="0.94488188976377963" bottom="0.55118110236220474" header="0.31496062992125984" footer="0.31496062992125984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cp:lastPrinted>2019-09-13T11:07:13Z</cp:lastPrinted>
  <dcterms:created xsi:type="dcterms:W3CDTF">2018-11-19T09:09:39Z</dcterms:created>
  <dcterms:modified xsi:type="dcterms:W3CDTF">2019-09-16T12:00:56Z</dcterms:modified>
</cp:coreProperties>
</file>