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50" windowHeight="10110" activeTab="0"/>
  </bookViews>
  <sheets>
    <sheet name="Лист1" sheetId="1" r:id="rId1"/>
  </sheets>
  <definedNames>
    <definedName name="_xlnm.Print_Area" localSheetId="0">'Лист1'!$A$1:$Y$103</definedName>
  </definedNames>
  <calcPr fullCalcOnLoad="1"/>
</workbook>
</file>

<file path=xl/sharedStrings.xml><?xml version="1.0" encoding="utf-8"?>
<sst xmlns="http://schemas.openxmlformats.org/spreadsheetml/2006/main" count="83" uniqueCount="57">
  <si>
    <t>Код</t>
  </si>
  <si>
    <t>Найменування згідно з класифікацією доходів бюджету</t>
  </si>
  <si>
    <t>Сума (грн.)</t>
  </si>
  <si>
    <t>ВСЬОГО:</t>
  </si>
  <si>
    <t>П Р О П О З И Ц І Ї</t>
  </si>
  <si>
    <t xml:space="preserve">щодо внесення змін до рішення Фастівської міської ради </t>
  </si>
  <si>
    <t>та додатків для нього</t>
  </si>
  <si>
    <t>КВК</t>
  </si>
  <si>
    <t>Разом</t>
  </si>
  <si>
    <t>КТКВК</t>
  </si>
  <si>
    <t>КЕКВ</t>
  </si>
  <si>
    <t>ВСЬОГО</t>
  </si>
  <si>
    <t>Всього</t>
  </si>
  <si>
    <t xml:space="preserve">  </t>
  </si>
  <si>
    <t>Примітка</t>
  </si>
  <si>
    <t>Начальник фінансового управління</t>
  </si>
  <si>
    <t>02 виконавчий комітет</t>
  </si>
  <si>
    <t>11відділ фізичної культури і спорту</t>
  </si>
  <si>
    <t>06 управління освіти</t>
  </si>
  <si>
    <t>37 фінансове управління</t>
  </si>
  <si>
    <t>11 відділ фізичної культури і спорту</t>
  </si>
  <si>
    <t>Загальний і спеціальний фонд разом</t>
  </si>
  <si>
    <t>Л.В. Цедзінська</t>
  </si>
  <si>
    <t>08 управління соцзахисту</t>
  </si>
  <si>
    <t>08 управління  созахисту</t>
  </si>
  <si>
    <t>10 управління культури</t>
  </si>
  <si>
    <t>субвенція</t>
  </si>
  <si>
    <t xml:space="preserve">внутрішні </t>
  </si>
  <si>
    <t>1. До загального фонду доходної частини міського бюджету на 2019 рік:</t>
  </si>
  <si>
    <t>від 11.12.2018 року № 10-XLVІ-VІI “Про міський бюджет на 2019 рік”</t>
  </si>
  <si>
    <t>1010</t>
  </si>
  <si>
    <t>1020</t>
  </si>
  <si>
    <t>1150</t>
  </si>
  <si>
    <t>3045</t>
  </si>
  <si>
    <t>3082</t>
  </si>
  <si>
    <t>2. До загального фонду видаткої частини міського бюджету на 2019 рік, в т.ч. по розпорядниках:</t>
  </si>
  <si>
    <t>3. До спеціального фонду видаткої частини міського бюджету на 2019 рік, в т.ч. по розпорядниках:</t>
  </si>
  <si>
    <t>3041</t>
  </si>
  <si>
    <t>3043</t>
  </si>
  <si>
    <t>3044</t>
  </si>
  <si>
    <t>3047</t>
  </si>
  <si>
    <t>3081</t>
  </si>
  <si>
    <t>3083</t>
  </si>
  <si>
    <t>3087</t>
  </si>
  <si>
    <t>медична субвенція</t>
  </si>
  <si>
    <t>Медична субвенція з державного бюджету місцевим бюджетам</t>
  </si>
  <si>
    <t>Субвенція з державного бюджету на виплату допомоги сім`ям з дітьми,малозабезпеченим сім`ям,особам  з інвалідністю,дітям з інвалідністю,тимчасової державної допомоги дітям, тимчасової державної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І чи ІІ групи внаслідок психічного розладу,компенсаційної виплати,не працюючій  працездатній особі,яка доглядає за особою з інвалідністю І групи,а також за особою,яка досягла 80-річного віку за рахунок відповідної субвенції з державного бюджету</t>
  </si>
  <si>
    <t>9750</t>
  </si>
  <si>
    <t>9410</t>
  </si>
  <si>
    <t>3140</t>
  </si>
  <si>
    <t>5031</t>
  </si>
  <si>
    <t>Капітальний ремонт приміщення Фастівського навчально-реабілітаційного центру</t>
  </si>
  <si>
    <t>Придбання обладнання і предметів довгострокового користування (ЦІОТ)</t>
  </si>
  <si>
    <t>"Капітальний ремонт фасаду СЗОШ І-ІІІ ступенів №4 з поглибленим вивченням іноземних мов по вул. Комарова,6 в м. Фастові Київської області (коригування ПКД") замінити на "Капітальний ремонт фасаду СЗОШ І-ІІІ ступенів №4 з поглибленим вивченням іноземних мов по вул. Комарова,6 в м. Фастові Київської област"</t>
  </si>
  <si>
    <t>1070</t>
  </si>
  <si>
    <t>Капітальний ремонт покрииття, укладання бруківки в ДНЗ № 2</t>
  </si>
  <si>
    <t>Придбання обладнання та предметів довгострокового користування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</si>
</sst>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  <numFmt numFmtId="194" formatCode="_-* #,##0.000_р_._-;\-* #,##0.000_р_._-;_-* &quot;-&quot;??_р_._-;_-@_-"/>
  </numFmts>
  <fonts count="55">
    <font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sz val="26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i/>
      <sz val="28"/>
      <color indexed="10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sz val="26"/>
      <name val="Times New Roman"/>
      <family val="1"/>
    </font>
    <font>
      <sz val="7.5"/>
      <color indexed="63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/>
    </xf>
    <xf numFmtId="4" fontId="1" fillId="35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/>
    </xf>
    <xf numFmtId="171" fontId="2" fillId="0" borderId="0" xfId="60" applyFont="1" applyBorder="1" applyAlignment="1">
      <alignment horizontal="center"/>
    </xf>
    <xf numFmtId="171" fontId="1" fillId="0" borderId="0" xfId="60" applyFont="1" applyBorder="1" applyAlignment="1">
      <alignment horizontal="center" vertical="center" wrapText="1"/>
    </xf>
    <xf numFmtId="0" fontId="8" fillId="35" borderId="0" xfId="0" applyFont="1" applyFill="1" applyAlignment="1">
      <alignment/>
    </xf>
    <xf numFmtId="4" fontId="5" fillId="34" borderId="10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 horizontal="center" vertical="center"/>
    </xf>
    <xf numFmtId="171" fontId="11" fillId="35" borderId="10" xfId="60" applyFont="1" applyFill="1" applyBorder="1" applyAlignment="1">
      <alignment horizontal="right"/>
    </xf>
    <xf numFmtId="171" fontId="11" fillId="35" borderId="10" xfId="60" applyFont="1" applyFill="1" applyBorder="1" applyAlignment="1">
      <alignment/>
    </xf>
    <xf numFmtId="171" fontId="11" fillId="0" borderId="10" xfId="60" applyFont="1" applyFill="1" applyBorder="1" applyAlignment="1">
      <alignment horizontal="center"/>
    </xf>
    <xf numFmtId="171" fontId="11" fillId="0" borderId="10" xfId="60" applyFont="1" applyBorder="1" applyAlignment="1">
      <alignment/>
    </xf>
    <xf numFmtId="171" fontId="10" fillId="0" borderId="10" xfId="60" applyFont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1" fontId="14" fillId="0" borderId="10" xfId="60" applyFont="1" applyBorder="1" applyAlignment="1">
      <alignment horizontal="center"/>
    </xf>
    <xf numFmtId="171" fontId="14" fillId="0" borderId="10" xfId="60" applyFont="1" applyFill="1" applyBorder="1" applyAlignment="1">
      <alignment horizontal="center"/>
    </xf>
    <xf numFmtId="171" fontId="14" fillId="0" borderId="10" xfId="60" applyFont="1" applyBorder="1" applyAlignment="1">
      <alignment horizontal="center" vertical="center" wrapText="1"/>
    </xf>
    <xf numFmtId="171" fontId="14" fillId="35" borderId="10" xfId="60" applyFont="1" applyFill="1" applyBorder="1" applyAlignment="1">
      <alignment/>
    </xf>
    <xf numFmtId="171" fontId="14" fillId="0" borderId="10" xfId="60" applyFont="1" applyBorder="1" applyAlignment="1">
      <alignment/>
    </xf>
    <xf numFmtId="4" fontId="13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/>
    </xf>
    <xf numFmtId="49" fontId="14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/>
    </xf>
    <xf numFmtId="4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/>
    </xf>
    <xf numFmtId="171" fontId="14" fillId="35" borderId="10" xfId="60" applyFont="1" applyFill="1" applyBorder="1" applyAlignment="1">
      <alignment horizontal="right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35" borderId="10" xfId="0" applyNumberFormat="1" applyFont="1" applyFill="1" applyBorder="1" applyAlignment="1">
      <alignment horizontal="center" vertical="center"/>
    </xf>
    <xf numFmtId="4" fontId="14" fillId="35" borderId="10" xfId="0" applyNumberFormat="1" applyFont="1" applyFill="1" applyBorder="1" applyAlignment="1">
      <alignment horizontal="center"/>
    </xf>
    <xf numFmtId="4" fontId="16" fillId="35" borderId="10" xfId="0" applyNumberFormat="1" applyFont="1" applyFill="1" applyBorder="1" applyAlignment="1">
      <alignment horizontal="center"/>
    </xf>
    <xf numFmtId="4" fontId="15" fillId="37" borderId="12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wrapText="1"/>
    </xf>
    <xf numFmtId="171" fontId="14" fillId="35" borderId="10" xfId="60" applyFont="1" applyFill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 wrapText="1"/>
    </xf>
    <xf numFmtId="171" fontId="15" fillId="34" borderId="10" xfId="60" applyFont="1" applyFill="1" applyBorder="1" applyAlignment="1">
      <alignment horizontal="center"/>
    </xf>
    <xf numFmtId="4" fontId="15" fillId="37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left" wrapText="1"/>
    </xf>
    <xf numFmtId="171" fontId="15" fillId="0" borderId="10" xfId="6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9" fontId="14" fillId="34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4" fontId="15" fillId="0" borderId="10" xfId="0" applyNumberFormat="1" applyFont="1" applyFill="1" applyBorder="1" applyAlignment="1">
      <alignment horizontal="center"/>
    </xf>
    <xf numFmtId="171" fontId="15" fillId="33" borderId="10" xfId="6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93" fontId="14" fillId="33" borderId="10" xfId="60" applyNumberFormat="1" applyFont="1" applyFill="1" applyBorder="1" applyAlignment="1">
      <alignment horizontal="right"/>
    </xf>
    <xf numFmtId="193" fontId="15" fillId="33" borderId="10" xfId="60" applyNumberFormat="1" applyFont="1" applyFill="1" applyBorder="1" applyAlignment="1">
      <alignment vertical="center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4" fontId="8" fillId="34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171" fontId="13" fillId="0" borderId="10" xfId="60" applyFont="1" applyBorder="1" applyAlignment="1">
      <alignment horizontal="center" wrapText="1"/>
    </xf>
    <xf numFmtId="171" fontId="13" fillId="0" borderId="10" xfId="60" applyFont="1" applyBorder="1" applyAlignment="1">
      <alignment horizontal="center"/>
    </xf>
    <xf numFmtId="171" fontId="13" fillId="0" borderId="10" xfId="60" applyFont="1" applyBorder="1" applyAlignment="1">
      <alignment/>
    </xf>
    <xf numFmtId="4" fontId="19" fillId="34" borderId="10" xfId="0" applyNumberFormat="1" applyFont="1" applyFill="1" applyBorder="1" applyAlignment="1">
      <alignment horizontal="center"/>
    </xf>
    <xf numFmtId="171" fontId="19" fillId="34" borderId="10" xfId="60" applyFont="1" applyFill="1" applyBorder="1" applyAlignment="1">
      <alignment horizontal="center"/>
    </xf>
    <xf numFmtId="171" fontId="13" fillId="0" borderId="10" xfId="60" applyFont="1" applyFill="1" applyBorder="1" applyAlignment="1">
      <alignment horizontal="center"/>
    </xf>
    <xf numFmtId="171" fontId="19" fillId="33" borderId="10" xfId="60" applyFont="1" applyFill="1" applyBorder="1" applyAlignment="1">
      <alignment horizontal="center"/>
    </xf>
    <xf numFmtId="171" fontId="13" fillId="36" borderId="10" xfId="60" applyFont="1" applyFill="1" applyBorder="1" applyAlignment="1">
      <alignment/>
    </xf>
    <xf numFmtId="4" fontId="17" fillId="36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vertical="justify" wrapText="1"/>
    </xf>
    <xf numFmtId="0" fontId="14" fillId="0" borderId="10" xfId="0" applyFont="1" applyBorder="1" applyAlignment="1">
      <alignment vertical="justify" wrapText="1"/>
    </xf>
    <xf numFmtId="171" fontId="14" fillId="0" borderId="14" xfId="60" applyFont="1" applyBorder="1" applyAlignment="1">
      <alignment horizontal="center"/>
    </xf>
    <xf numFmtId="49" fontId="15" fillId="34" borderId="10" xfId="0" applyNumberFormat="1" applyFont="1" applyFill="1" applyBorder="1" applyAlignment="1">
      <alignment horizontal="center" vertical="center"/>
    </xf>
    <xf numFmtId="171" fontId="14" fillId="0" borderId="10" xfId="60" applyFont="1" applyBorder="1" applyAlignment="1">
      <alignment horizontal="center" wrapText="1"/>
    </xf>
    <xf numFmtId="0" fontId="13" fillId="0" borderId="10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Fill="1" applyBorder="1" applyAlignment="1">
      <alignment horizontal="justify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7" fillId="35" borderId="0" xfId="0" applyFont="1" applyFill="1" applyAlignment="1">
      <alignment horizontal="left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02"/>
  <sheetViews>
    <sheetView tabSelected="1" view="pageBreakPreview" zoomScale="40" zoomScaleSheetLayoutView="40" zoomScalePageLayoutView="0" workbookViewId="0" topLeftCell="D9">
      <selection activeCell="U70" sqref="U70"/>
    </sheetView>
  </sheetViews>
  <sheetFormatPr defaultColWidth="9.00390625" defaultRowHeight="12.75"/>
  <cols>
    <col min="1" max="1" width="27.875" style="1" customWidth="1"/>
    <col min="2" max="2" width="24.625" style="1" customWidth="1"/>
    <col min="3" max="3" width="41.00390625" style="1" customWidth="1"/>
    <col min="4" max="4" width="45.75390625" style="1" customWidth="1"/>
    <col min="5" max="5" width="41.75390625" style="1" customWidth="1"/>
    <col min="6" max="6" width="35.875" style="1" customWidth="1"/>
    <col min="7" max="7" width="41.00390625" style="1" customWidth="1"/>
    <col min="8" max="8" width="36.75390625" style="1" customWidth="1"/>
    <col min="9" max="9" width="36.00390625" style="1" customWidth="1"/>
    <col min="10" max="10" width="30.00390625" style="1" hidden="1" customWidth="1"/>
    <col min="11" max="11" width="33.00390625" style="1" hidden="1" customWidth="1"/>
    <col min="12" max="12" width="35.125" style="1" hidden="1" customWidth="1"/>
    <col min="13" max="13" width="42.00390625" style="1" customWidth="1"/>
    <col min="14" max="14" width="36.00390625" style="1" customWidth="1"/>
    <col min="15" max="15" width="37.75390625" style="1" customWidth="1"/>
    <col min="16" max="16" width="29.125" style="1" customWidth="1"/>
    <col min="17" max="17" width="36.375" style="1" customWidth="1"/>
    <col min="18" max="18" width="39.25390625" style="1" hidden="1" customWidth="1"/>
    <col min="19" max="19" width="36.00390625" style="1" hidden="1" customWidth="1"/>
    <col min="20" max="20" width="47.125" style="1" customWidth="1"/>
    <col min="21" max="21" width="115.125" style="21" customWidth="1"/>
    <col min="22" max="22" width="42.125" style="1" customWidth="1"/>
    <col min="23" max="23" width="44.375" style="1" customWidth="1"/>
    <col min="24" max="24" width="46.875" style="1" hidden="1" customWidth="1"/>
    <col min="25" max="25" width="43.25390625" style="1" hidden="1" customWidth="1"/>
    <col min="26" max="16384" width="9.125" style="1" customWidth="1"/>
  </cols>
  <sheetData>
    <row r="2" spans="1:34" ht="30">
      <c r="A2" s="149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20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30">
      <c r="A3" s="149" t="s">
        <v>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20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0">
      <c r="A4" s="149" t="s">
        <v>29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20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30">
      <c r="A5" s="149" t="s">
        <v>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20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1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</row>
    <row r="7" spans="1:34" ht="42.75" customHeight="1">
      <c r="A7" s="143" t="s">
        <v>28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20" ht="39.75" customHeight="1">
      <c r="A8" s="30" t="s">
        <v>0</v>
      </c>
      <c r="B8" s="151" t="s">
        <v>1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31" t="s">
        <v>2</v>
      </c>
    </row>
    <row r="9" spans="1:20" ht="23.25">
      <c r="A9" s="8">
        <v>1</v>
      </c>
      <c r="B9" s="167">
        <v>2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9">
        <v>3</v>
      </c>
    </row>
    <row r="10" spans="1:20" ht="35.25">
      <c r="A10" s="120">
        <v>41034200</v>
      </c>
      <c r="B10" s="135" t="s">
        <v>45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97">
        <v>100</v>
      </c>
    </row>
    <row r="11" spans="1:20" ht="107.25" customHeight="1">
      <c r="A11" s="120">
        <v>41050300</v>
      </c>
      <c r="B11" s="124" t="s">
        <v>46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97">
        <v>-4000000</v>
      </c>
    </row>
    <row r="12" spans="1:20" ht="44.25" customHeight="1">
      <c r="A12" s="32"/>
      <c r="B12" s="170" t="s">
        <v>3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98">
        <f>SUM(T10:T11)</f>
        <v>-3999900</v>
      </c>
    </row>
    <row r="13" spans="1:20" ht="23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</row>
    <row r="14" spans="1:20" ht="23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</row>
    <row r="15" spans="1:20" ht="23.2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</row>
    <row r="16" spans="1:34" ht="50.25" customHeight="1">
      <c r="A16" s="143" t="s">
        <v>35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25" ht="34.5" customHeight="1">
      <c r="A17" s="131" t="s">
        <v>7</v>
      </c>
      <c r="B17" s="145" t="s">
        <v>9</v>
      </c>
      <c r="C17" s="158" t="s">
        <v>10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6" t="s">
        <v>11</v>
      </c>
      <c r="U17" s="139" t="s">
        <v>14</v>
      </c>
      <c r="V17" s="137" t="s">
        <v>26</v>
      </c>
      <c r="W17" s="126" t="s">
        <v>27</v>
      </c>
      <c r="X17" s="126"/>
      <c r="Y17" s="126"/>
    </row>
    <row r="18" spans="1:25" ht="39" customHeight="1">
      <c r="A18" s="132"/>
      <c r="B18" s="146"/>
      <c r="C18" s="96">
        <v>2111</v>
      </c>
      <c r="D18" s="96">
        <v>2120</v>
      </c>
      <c r="E18" s="96">
        <v>2210</v>
      </c>
      <c r="F18" s="96">
        <v>2230</v>
      </c>
      <c r="G18" s="96">
        <v>2240</v>
      </c>
      <c r="H18" s="96">
        <v>2250</v>
      </c>
      <c r="I18" s="96">
        <v>2271</v>
      </c>
      <c r="J18" s="96">
        <v>2272</v>
      </c>
      <c r="K18" s="96">
        <v>2273</v>
      </c>
      <c r="L18" s="96">
        <v>2274</v>
      </c>
      <c r="M18" s="96">
        <v>2282</v>
      </c>
      <c r="N18" s="96">
        <v>2610</v>
      </c>
      <c r="O18" s="96">
        <v>2730</v>
      </c>
      <c r="P18" s="96">
        <v>2800</v>
      </c>
      <c r="Q18" s="96">
        <v>9000</v>
      </c>
      <c r="R18" s="96">
        <v>2730</v>
      </c>
      <c r="S18" s="96">
        <v>2800</v>
      </c>
      <c r="T18" s="157"/>
      <c r="U18" s="140"/>
      <c r="V18" s="138"/>
      <c r="W18" s="127"/>
      <c r="X18" s="127"/>
      <c r="Y18" s="127"/>
    </row>
    <row r="19" spans="1:25" ht="37.5" customHeight="1" hidden="1">
      <c r="A19" s="128" t="s">
        <v>16</v>
      </c>
      <c r="B19" s="76"/>
      <c r="C19" s="77"/>
      <c r="D19" s="77"/>
      <c r="E19" s="77"/>
      <c r="F19" s="77"/>
      <c r="G19" s="77"/>
      <c r="H19" s="77"/>
      <c r="I19" s="77"/>
      <c r="J19" s="78"/>
      <c r="K19" s="77"/>
      <c r="L19" s="77"/>
      <c r="M19" s="77"/>
      <c r="N19" s="77"/>
      <c r="O19" s="77"/>
      <c r="P19" s="77"/>
      <c r="Q19" s="77"/>
      <c r="R19" s="77"/>
      <c r="S19" s="77"/>
      <c r="T19" s="79">
        <f>SUM(C19:S19)</f>
        <v>0</v>
      </c>
      <c r="U19" s="80"/>
      <c r="V19" s="81"/>
      <c r="W19" s="56"/>
      <c r="X19" s="56"/>
      <c r="Y19" s="81"/>
    </row>
    <row r="20" spans="1:25" ht="37.5" customHeight="1">
      <c r="A20" s="129"/>
      <c r="B20" s="68"/>
      <c r="C20" s="77"/>
      <c r="D20" s="77"/>
      <c r="E20" s="77"/>
      <c r="F20" s="77"/>
      <c r="G20" s="77"/>
      <c r="H20" s="77"/>
      <c r="I20" s="77"/>
      <c r="J20" s="78"/>
      <c r="K20" s="77"/>
      <c r="L20" s="77"/>
      <c r="M20" s="77"/>
      <c r="N20" s="77"/>
      <c r="O20" s="77"/>
      <c r="P20" s="77"/>
      <c r="Q20" s="77"/>
      <c r="R20" s="77"/>
      <c r="S20" s="77"/>
      <c r="T20" s="79">
        <f>G20</f>
        <v>0</v>
      </c>
      <c r="U20" s="80"/>
      <c r="V20" s="81"/>
      <c r="W20" s="56">
        <f>T20</f>
        <v>0</v>
      </c>
      <c r="X20" s="56"/>
      <c r="Y20" s="81"/>
    </row>
    <row r="21" spans="1:25" ht="37.5" customHeight="1">
      <c r="A21" s="129"/>
      <c r="B21" s="76" t="s">
        <v>49</v>
      </c>
      <c r="C21" s="77"/>
      <c r="D21" s="77"/>
      <c r="E21" s="77"/>
      <c r="F21" s="77"/>
      <c r="G21" s="77"/>
      <c r="H21" s="77"/>
      <c r="I21" s="77"/>
      <c r="J21" s="78"/>
      <c r="K21" s="77"/>
      <c r="L21" s="77"/>
      <c r="M21" s="77">
        <v>100000</v>
      </c>
      <c r="N21" s="77"/>
      <c r="O21" s="77"/>
      <c r="P21" s="77"/>
      <c r="Q21" s="77"/>
      <c r="R21" s="77"/>
      <c r="S21" s="77"/>
      <c r="T21" s="79">
        <f>M21</f>
        <v>100000</v>
      </c>
      <c r="U21" s="80"/>
      <c r="V21" s="81"/>
      <c r="W21" s="56">
        <f>T21</f>
        <v>100000</v>
      </c>
      <c r="X21" s="56"/>
      <c r="Y21" s="81"/>
    </row>
    <row r="22" spans="1:25" ht="43.5" customHeight="1">
      <c r="A22" s="129"/>
      <c r="B22" s="76"/>
      <c r="C22" s="77"/>
      <c r="D22" s="77"/>
      <c r="E22" s="77"/>
      <c r="F22" s="77"/>
      <c r="G22" s="77"/>
      <c r="H22" s="77"/>
      <c r="I22" s="77"/>
      <c r="J22" s="78"/>
      <c r="K22" s="77"/>
      <c r="L22" s="77"/>
      <c r="M22" s="77"/>
      <c r="N22" s="77"/>
      <c r="O22" s="77"/>
      <c r="P22" s="77"/>
      <c r="Q22" s="77"/>
      <c r="R22" s="77"/>
      <c r="S22" s="77"/>
      <c r="T22" s="79">
        <f>SUM(C22:S22)</f>
        <v>0</v>
      </c>
      <c r="U22" s="80"/>
      <c r="V22" s="81"/>
      <c r="W22" s="56">
        <f>T22</f>
        <v>0</v>
      </c>
      <c r="X22" s="56"/>
      <c r="Y22" s="81"/>
    </row>
    <row r="23" spans="1:25" ht="37.5" customHeight="1">
      <c r="A23" s="53" t="s">
        <v>12</v>
      </c>
      <c r="B23" s="65"/>
      <c r="C23" s="66">
        <f>SUM(C19:C22)</f>
        <v>0</v>
      </c>
      <c r="D23" s="66">
        <f>SUM(D19:D22)</f>
        <v>0</v>
      </c>
      <c r="E23" s="66">
        <f>SUM(E19:E22)</f>
        <v>0</v>
      </c>
      <c r="F23" s="66">
        <f>SUM(F19:F22)</f>
        <v>0</v>
      </c>
      <c r="G23" s="66">
        <f>SUM(G19:G22)</f>
        <v>0</v>
      </c>
      <c r="H23" s="66">
        <f>SUM(H19:H22)</f>
        <v>0</v>
      </c>
      <c r="I23" s="66">
        <f>SUM(I19:I22)</f>
        <v>0</v>
      </c>
      <c r="J23" s="66">
        <f>SUM(J19:J22)</f>
        <v>0</v>
      </c>
      <c r="K23" s="66">
        <f>SUM(K19:K22)</f>
        <v>0</v>
      </c>
      <c r="L23" s="66">
        <f>SUM(L19:L22)</f>
        <v>0</v>
      </c>
      <c r="M23" s="66">
        <f>SUM(M19:M22)</f>
        <v>100000</v>
      </c>
      <c r="N23" s="66">
        <f>SUM(N19:N22)</f>
        <v>0</v>
      </c>
      <c r="O23" s="66">
        <f>SUM(O19:O22)</f>
        <v>0</v>
      </c>
      <c r="P23" s="66">
        <f>SUM(P19:P22)</f>
        <v>0</v>
      </c>
      <c r="Q23" s="66">
        <f>SUM(Q19:Q22)</f>
        <v>0</v>
      </c>
      <c r="R23" s="66">
        <f>SUM(R19:R22)</f>
        <v>0</v>
      </c>
      <c r="S23" s="66">
        <f>SUM(S19:S22)</f>
        <v>0</v>
      </c>
      <c r="T23" s="66">
        <f>SUM(T19:T22)</f>
        <v>100000</v>
      </c>
      <c r="U23" s="66">
        <f>SUM(U19:U22)</f>
        <v>0</v>
      </c>
      <c r="V23" s="66">
        <f>SUM(V19:V22)</f>
        <v>0</v>
      </c>
      <c r="W23" s="66">
        <f>SUM(W19:W22)</f>
        <v>100000</v>
      </c>
      <c r="X23" s="66">
        <f>SUM(X19:X22)</f>
        <v>0</v>
      </c>
      <c r="Y23" s="66">
        <f>SUM(Y19:Y22)</f>
        <v>0</v>
      </c>
    </row>
    <row r="24" spans="1:25" ht="45" customHeight="1">
      <c r="A24" s="128" t="s">
        <v>18</v>
      </c>
      <c r="B24" s="8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79">
        <f aca="true" t="shared" si="0" ref="T24:T30">SUM(C24:S24)</f>
        <v>0</v>
      </c>
      <c r="U24" s="177"/>
      <c r="V24" s="56">
        <f>T24</f>
        <v>0</v>
      </c>
      <c r="W24" s="56"/>
      <c r="X24" s="56"/>
      <c r="Y24" s="56"/>
    </row>
    <row r="25" spans="1:25" ht="43.5" customHeight="1">
      <c r="A25" s="129"/>
      <c r="B25" s="83" t="s">
        <v>50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>
        <v>-100000</v>
      </c>
      <c r="N25" s="82"/>
      <c r="O25" s="82"/>
      <c r="P25" s="82"/>
      <c r="Q25" s="82"/>
      <c r="R25" s="82"/>
      <c r="S25" s="82"/>
      <c r="T25" s="79">
        <f t="shared" si="0"/>
        <v>-100000</v>
      </c>
      <c r="U25" s="116"/>
      <c r="V25" s="56"/>
      <c r="W25" s="56">
        <f>T25</f>
        <v>-100000</v>
      </c>
      <c r="X25" s="56"/>
      <c r="Y25" s="56"/>
    </row>
    <row r="26" spans="1:25" ht="43.5" customHeight="1">
      <c r="A26" s="129"/>
      <c r="B26" s="83" t="s">
        <v>30</v>
      </c>
      <c r="C26" s="82"/>
      <c r="D26" s="82"/>
      <c r="E26" s="82">
        <f>-71000</f>
        <v>-71000</v>
      </c>
      <c r="F26" s="82"/>
      <c r="G26" s="82">
        <v>-21000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79">
        <f t="shared" si="0"/>
        <v>-92000</v>
      </c>
      <c r="U26" s="116"/>
      <c r="V26" s="56"/>
      <c r="W26" s="56">
        <f>T26</f>
        <v>-92000</v>
      </c>
      <c r="X26" s="56"/>
      <c r="Y26" s="56"/>
    </row>
    <row r="27" spans="1:25" ht="43.5" customHeight="1">
      <c r="A27" s="129"/>
      <c r="B27" s="83" t="s">
        <v>31</v>
      </c>
      <c r="C27" s="82"/>
      <c r="D27" s="82"/>
      <c r="E27" s="82">
        <v>-300000</v>
      </c>
      <c r="F27" s="82"/>
      <c r="G27" s="82">
        <v>-150000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79">
        <f t="shared" si="0"/>
        <v>-450000</v>
      </c>
      <c r="U27" s="116"/>
      <c r="V27" s="56"/>
      <c r="W27" s="56">
        <f>T27</f>
        <v>-450000</v>
      </c>
      <c r="X27" s="56"/>
      <c r="Y27" s="56"/>
    </row>
    <row r="28" spans="1:25" s="23" customFormat="1" ht="37.5" customHeight="1" hidden="1">
      <c r="A28" s="129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79">
        <f t="shared" si="0"/>
        <v>0</v>
      </c>
      <c r="U28" s="80"/>
      <c r="V28" s="56">
        <f>T28</f>
        <v>0</v>
      </c>
      <c r="W28" s="56">
        <f>T28</f>
        <v>0</v>
      </c>
      <c r="X28" s="56"/>
      <c r="Y28" s="56"/>
    </row>
    <row r="29" spans="1:25" s="23" customFormat="1" ht="42.75" customHeight="1" hidden="1">
      <c r="A29" s="129"/>
      <c r="B29" s="83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79">
        <f t="shared" si="0"/>
        <v>0</v>
      </c>
      <c r="U29" s="80"/>
      <c r="V29" s="56"/>
      <c r="W29" s="56"/>
      <c r="X29" s="56"/>
      <c r="Y29" s="56"/>
    </row>
    <row r="30" spans="1:25" s="23" customFormat="1" ht="37.5" customHeight="1" hidden="1">
      <c r="A30" s="130"/>
      <c r="B30" s="83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79">
        <f t="shared" si="0"/>
        <v>0</v>
      </c>
      <c r="U30" s="80"/>
      <c r="V30" s="56"/>
      <c r="W30" s="56"/>
      <c r="X30" s="56"/>
      <c r="Y30" s="56"/>
    </row>
    <row r="31" spans="1:25" ht="37.5" customHeight="1">
      <c r="A31" s="53" t="s">
        <v>12</v>
      </c>
      <c r="B31" s="65"/>
      <c r="C31" s="84">
        <f>SUM(C24:C30)</f>
        <v>0</v>
      </c>
      <c r="D31" s="84">
        <f>SUM(D24:D30)</f>
        <v>0</v>
      </c>
      <c r="E31" s="84">
        <f>SUM(E24:E30)</f>
        <v>-371000</v>
      </c>
      <c r="F31" s="84">
        <f>SUM(F24:F30)</f>
        <v>0</v>
      </c>
      <c r="G31" s="84">
        <f>SUM(G24:G30)</f>
        <v>-171000</v>
      </c>
      <c r="H31" s="84">
        <f>SUM(H24:H30)</f>
        <v>0</v>
      </c>
      <c r="I31" s="84">
        <f>SUM(I24:I30)</f>
        <v>0</v>
      </c>
      <c r="J31" s="84">
        <f>SUM(J24:J30)</f>
        <v>0</v>
      </c>
      <c r="K31" s="84">
        <f>SUM(K24:K30)</f>
        <v>0</v>
      </c>
      <c r="L31" s="84">
        <f>SUM(L24:L30)</f>
        <v>0</v>
      </c>
      <c r="M31" s="84">
        <f>SUM(M24:M30)</f>
        <v>-100000</v>
      </c>
      <c r="N31" s="84">
        <f>SUM(N24:N30)</f>
        <v>0</v>
      </c>
      <c r="O31" s="84">
        <f>SUM(O24:O30)</f>
        <v>0</v>
      </c>
      <c r="P31" s="84">
        <f>SUM(P24:P30)</f>
        <v>0</v>
      </c>
      <c r="Q31" s="84">
        <f>SUM(Q24:Q30)</f>
        <v>0</v>
      </c>
      <c r="R31" s="84">
        <f>SUM(R24:R30)</f>
        <v>0</v>
      </c>
      <c r="S31" s="84">
        <f>SUM(S24:S30)</f>
        <v>0</v>
      </c>
      <c r="T31" s="84">
        <f>SUM(T24:T30)</f>
        <v>-642000</v>
      </c>
      <c r="U31" s="84">
        <f>SUM(U24:U30)</f>
        <v>0</v>
      </c>
      <c r="V31" s="84">
        <f>SUM(V24:V30)</f>
        <v>0</v>
      </c>
      <c r="W31" s="84">
        <f>SUM(W24:W30)</f>
        <v>-642000</v>
      </c>
      <c r="X31" s="84">
        <f>SUM(X24:X30)</f>
        <v>0</v>
      </c>
      <c r="Y31" s="84">
        <f>SUM(Y24:Y30)</f>
        <v>0</v>
      </c>
    </row>
    <row r="32" spans="1:25" s="18" customFormat="1" ht="37.5" customHeight="1">
      <c r="A32" s="128" t="s">
        <v>23</v>
      </c>
      <c r="B32" s="71" t="s">
        <v>37</v>
      </c>
      <c r="C32" s="82"/>
      <c r="D32" s="82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>
        <v>-80000</v>
      </c>
      <c r="P32" s="77"/>
      <c r="Q32" s="77"/>
      <c r="R32" s="82"/>
      <c r="S32" s="82"/>
      <c r="T32" s="79">
        <f aca="true" t="shared" si="1" ref="T32:T41">SUM(C32:S32)</f>
        <v>-80000</v>
      </c>
      <c r="U32" s="121" t="s">
        <v>46</v>
      </c>
      <c r="V32" s="56">
        <f>T32</f>
        <v>-80000</v>
      </c>
      <c r="W32" s="56"/>
      <c r="X32" s="56"/>
      <c r="Y32" s="56"/>
    </row>
    <row r="33" spans="1:25" ht="37.5" customHeight="1">
      <c r="A33" s="129"/>
      <c r="B33" s="83" t="s">
        <v>38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>
        <v>-3600000</v>
      </c>
      <c r="P33" s="82"/>
      <c r="Q33" s="82"/>
      <c r="R33" s="82"/>
      <c r="S33" s="82"/>
      <c r="T33" s="79">
        <f t="shared" si="1"/>
        <v>-3600000</v>
      </c>
      <c r="U33" s="123"/>
      <c r="V33" s="56">
        <f aca="true" t="shared" si="2" ref="V33:V41">T33</f>
        <v>-3600000</v>
      </c>
      <c r="W33" s="56"/>
      <c r="X33" s="56"/>
      <c r="Y33" s="56"/>
    </row>
    <row r="34" spans="1:25" ht="37.5" customHeight="1">
      <c r="A34" s="129"/>
      <c r="B34" s="83" t="s">
        <v>39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>
        <v>-400000</v>
      </c>
      <c r="P34" s="82"/>
      <c r="Q34" s="82"/>
      <c r="R34" s="82"/>
      <c r="S34" s="82"/>
      <c r="T34" s="79">
        <f t="shared" si="1"/>
        <v>-400000</v>
      </c>
      <c r="U34" s="123"/>
      <c r="V34" s="56">
        <f t="shared" si="2"/>
        <v>-400000</v>
      </c>
      <c r="W34" s="56"/>
      <c r="X34" s="56"/>
      <c r="Y34" s="56"/>
    </row>
    <row r="35" spans="1:25" ht="37.5" customHeight="1">
      <c r="A35" s="129"/>
      <c r="B35" s="83" t="s">
        <v>33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>
        <v>-2000000</v>
      </c>
      <c r="P35" s="82"/>
      <c r="Q35" s="82"/>
      <c r="R35" s="82"/>
      <c r="S35" s="82"/>
      <c r="T35" s="79">
        <f t="shared" si="1"/>
        <v>-2000000</v>
      </c>
      <c r="U35" s="123"/>
      <c r="V35" s="56">
        <f t="shared" si="2"/>
        <v>-2000000</v>
      </c>
      <c r="W35" s="56"/>
      <c r="X35" s="56"/>
      <c r="Y35" s="56"/>
    </row>
    <row r="36" spans="1:25" ht="37.5" customHeight="1">
      <c r="A36" s="129"/>
      <c r="B36" s="83" t="s">
        <v>40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>
        <v>-1400000</v>
      </c>
      <c r="P36" s="82"/>
      <c r="Q36" s="82"/>
      <c r="R36" s="82"/>
      <c r="S36" s="82"/>
      <c r="T36" s="79">
        <f t="shared" si="1"/>
        <v>-1400000</v>
      </c>
      <c r="U36" s="123"/>
      <c r="V36" s="56">
        <f t="shared" si="2"/>
        <v>-1400000</v>
      </c>
      <c r="W36" s="56"/>
      <c r="X36" s="56"/>
      <c r="Y36" s="56"/>
    </row>
    <row r="37" spans="1:25" ht="37.5" customHeight="1">
      <c r="A37" s="129"/>
      <c r="B37" s="83" t="s">
        <v>41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>
        <v>-1000000</v>
      </c>
      <c r="P37" s="82"/>
      <c r="Q37" s="82"/>
      <c r="R37" s="82"/>
      <c r="S37" s="82"/>
      <c r="T37" s="79">
        <f t="shared" si="1"/>
        <v>-1000000</v>
      </c>
      <c r="U37" s="123"/>
      <c r="V37" s="56">
        <f t="shared" si="2"/>
        <v>-1000000</v>
      </c>
      <c r="W37" s="56"/>
      <c r="X37" s="56"/>
      <c r="Y37" s="56"/>
    </row>
    <row r="38" spans="1:25" ht="37.5" customHeight="1">
      <c r="A38" s="129"/>
      <c r="B38" s="83" t="s">
        <v>34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>
        <v>-270000</v>
      </c>
      <c r="P38" s="82"/>
      <c r="Q38" s="82"/>
      <c r="R38" s="82"/>
      <c r="S38" s="82"/>
      <c r="T38" s="79">
        <f t="shared" si="1"/>
        <v>-270000</v>
      </c>
      <c r="U38" s="123"/>
      <c r="V38" s="56">
        <f t="shared" si="2"/>
        <v>-270000</v>
      </c>
      <c r="W38" s="56"/>
      <c r="X38" s="56"/>
      <c r="Y38" s="56"/>
    </row>
    <row r="39" spans="1:25" ht="37.5" customHeight="1">
      <c r="A39" s="129"/>
      <c r="B39" s="83" t="s">
        <v>42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>
        <v>-50000</v>
      </c>
      <c r="P39" s="82"/>
      <c r="Q39" s="82"/>
      <c r="R39" s="82"/>
      <c r="S39" s="82"/>
      <c r="T39" s="79">
        <f t="shared" si="1"/>
        <v>-50000</v>
      </c>
      <c r="U39" s="123"/>
      <c r="V39" s="56">
        <f t="shared" si="2"/>
        <v>-50000</v>
      </c>
      <c r="W39" s="56"/>
      <c r="X39" s="56"/>
      <c r="Y39" s="56"/>
    </row>
    <row r="40" spans="1:25" ht="37.5" customHeight="1">
      <c r="A40" s="129"/>
      <c r="B40" s="83" t="s">
        <v>43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>
        <v>4800000</v>
      </c>
      <c r="P40" s="82"/>
      <c r="Q40" s="82"/>
      <c r="R40" s="82"/>
      <c r="S40" s="82"/>
      <c r="T40" s="79">
        <f t="shared" si="1"/>
        <v>4800000</v>
      </c>
      <c r="U40" s="123"/>
      <c r="V40" s="56">
        <f t="shared" si="2"/>
        <v>4800000</v>
      </c>
      <c r="W40" s="56"/>
      <c r="X40" s="56"/>
      <c r="Y40" s="56"/>
    </row>
    <row r="41" spans="1:25" ht="37.5" customHeight="1">
      <c r="A41" s="129"/>
      <c r="B41" s="83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79">
        <f t="shared" si="1"/>
        <v>0</v>
      </c>
      <c r="U41" s="122"/>
      <c r="V41" s="56">
        <f t="shared" si="2"/>
        <v>0</v>
      </c>
      <c r="W41" s="56"/>
      <c r="X41" s="56"/>
      <c r="Y41" s="56"/>
    </row>
    <row r="42" spans="1:25" ht="37.5" customHeight="1">
      <c r="A42" s="53" t="s">
        <v>12</v>
      </c>
      <c r="B42" s="65"/>
      <c r="C42" s="66">
        <f aca="true" t="shared" si="3" ref="C42:Y42">SUM(C32:C41)</f>
        <v>0</v>
      </c>
      <c r="D42" s="66">
        <f t="shared" si="3"/>
        <v>0</v>
      </c>
      <c r="E42" s="66">
        <f t="shared" si="3"/>
        <v>0</v>
      </c>
      <c r="F42" s="66">
        <f t="shared" si="3"/>
        <v>0</v>
      </c>
      <c r="G42" s="66">
        <f t="shared" si="3"/>
        <v>0</v>
      </c>
      <c r="H42" s="66">
        <f t="shared" si="3"/>
        <v>0</v>
      </c>
      <c r="I42" s="66">
        <f t="shared" si="3"/>
        <v>0</v>
      </c>
      <c r="J42" s="66">
        <f t="shared" si="3"/>
        <v>0</v>
      </c>
      <c r="K42" s="66">
        <f t="shared" si="3"/>
        <v>0</v>
      </c>
      <c r="L42" s="66">
        <f t="shared" si="3"/>
        <v>0</v>
      </c>
      <c r="M42" s="66">
        <f t="shared" si="3"/>
        <v>0</v>
      </c>
      <c r="N42" s="66">
        <f t="shared" si="3"/>
        <v>0</v>
      </c>
      <c r="O42" s="66">
        <f t="shared" si="3"/>
        <v>-4000000</v>
      </c>
      <c r="P42" s="66">
        <f t="shared" si="3"/>
        <v>0</v>
      </c>
      <c r="Q42" s="66">
        <f t="shared" si="3"/>
        <v>0</v>
      </c>
      <c r="R42" s="66">
        <f t="shared" si="3"/>
        <v>0</v>
      </c>
      <c r="S42" s="66">
        <f t="shared" si="3"/>
        <v>0</v>
      </c>
      <c r="T42" s="66">
        <f t="shared" si="3"/>
        <v>-4000000</v>
      </c>
      <c r="U42" s="66">
        <f t="shared" si="3"/>
        <v>0</v>
      </c>
      <c r="V42" s="66">
        <f t="shared" si="3"/>
        <v>-4000000</v>
      </c>
      <c r="W42" s="66">
        <f t="shared" si="3"/>
        <v>0</v>
      </c>
      <c r="X42" s="66">
        <f t="shared" si="3"/>
        <v>0</v>
      </c>
      <c r="Y42" s="66">
        <f t="shared" si="3"/>
        <v>0</v>
      </c>
    </row>
    <row r="43" spans="1:25" s="2" customFormat="1" ht="42.75" customHeight="1" hidden="1">
      <c r="A43" s="128" t="s">
        <v>25</v>
      </c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85">
        <f>SUM(C43:S43)</f>
        <v>0</v>
      </c>
      <c r="U43" s="86"/>
      <c r="V43" s="87"/>
      <c r="W43" s="57"/>
      <c r="X43" s="57"/>
      <c r="Y43" s="57"/>
    </row>
    <row r="44" spans="1:25" s="2" customFormat="1" ht="42.75" customHeight="1" hidden="1">
      <c r="A44" s="129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85">
        <f>SUM(C44:S44)</f>
        <v>0</v>
      </c>
      <c r="U44" s="86"/>
      <c r="V44" s="87"/>
      <c r="W44" s="57"/>
      <c r="X44" s="57"/>
      <c r="Y44" s="57"/>
    </row>
    <row r="45" spans="1:25" s="2" customFormat="1" ht="42.75" customHeight="1" hidden="1">
      <c r="A45" s="129"/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85">
        <f>SUM(C45:S45)</f>
        <v>0</v>
      </c>
      <c r="U45" s="86"/>
      <c r="V45" s="87"/>
      <c r="W45" s="57"/>
      <c r="X45" s="57"/>
      <c r="Y45" s="57"/>
    </row>
    <row r="46" spans="1:25" ht="42.75" customHeight="1" hidden="1">
      <c r="A46" s="162"/>
      <c r="B46" s="68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79">
        <f>SUM(C46:S46)</f>
        <v>0</v>
      </c>
      <c r="U46" s="88"/>
      <c r="V46" s="89"/>
      <c r="W46" s="57"/>
      <c r="X46" s="57"/>
      <c r="Y46" s="57"/>
    </row>
    <row r="47" spans="1:25" ht="42.75" customHeight="1" hidden="1">
      <c r="A47" s="54" t="s">
        <v>12</v>
      </c>
      <c r="B47" s="90"/>
      <c r="C47" s="66">
        <f aca="true" t="shared" si="4" ref="C47:Y47">SUM(C43:C46)</f>
        <v>0</v>
      </c>
      <c r="D47" s="66">
        <f t="shared" si="4"/>
        <v>0</v>
      </c>
      <c r="E47" s="66">
        <f t="shared" si="4"/>
        <v>0</v>
      </c>
      <c r="F47" s="66">
        <f t="shared" si="4"/>
        <v>0</v>
      </c>
      <c r="G47" s="66">
        <f t="shared" si="4"/>
        <v>0</v>
      </c>
      <c r="H47" s="66">
        <f t="shared" si="4"/>
        <v>0</v>
      </c>
      <c r="I47" s="66">
        <f t="shared" si="4"/>
        <v>0</v>
      </c>
      <c r="J47" s="66">
        <f t="shared" si="4"/>
        <v>0</v>
      </c>
      <c r="K47" s="66">
        <f t="shared" si="4"/>
        <v>0</v>
      </c>
      <c r="L47" s="66">
        <f t="shared" si="4"/>
        <v>0</v>
      </c>
      <c r="M47" s="66">
        <f t="shared" si="4"/>
        <v>0</v>
      </c>
      <c r="N47" s="66">
        <f t="shared" si="4"/>
        <v>0</v>
      </c>
      <c r="O47" s="66">
        <f t="shared" si="4"/>
        <v>0</v>
      </c>
      <c r="P47" s="66">
        <f>SUM(P43:P46)</f>
        <v>0</v>
      </c>
      <c r="Q47" s="66">
        <f t="shared" si="4"/>
        <v>0</v>
      </c>
      <c r="R47" s="66">
        <f t="shared" si="4"/>
        <v>0</v>
      </c>
      <c r="S47" s="66">
        <f t="shared" si="4"/>
        <v>0</v>
      </c>
      <c r="T47" s="66">
        <f t="shared" si="4"/>
        <v>0</v>
      </c>
      <c r="U47" s="66">
        <f t="shared" si="4"/>
        <v>0</v>
      </c>
      <c r="V47" s="66">
        <f t="shared" si="4"/>
        <v>0</v>
      </c>
      <c r="W47" s="66">
        <f t="shared" si="4"/>
        <v>0</v>
      </c>
      <c r="X47" s="66">
        <f>SUM(X43:X46)</f>
        <v>0</v>
      </c>
      <c r="Y47" s="66">
        <f t="shared" si="4"/>
        <v>0</v>
      </c>
    </row>
    <row r="48" spans="1:25" s="2" customFormat="1" ht="37.5" customHeight="1" hidden="1">
      <c r="A48" s="128" t="s">
        <v>17</v>
      </c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85">
        <f>SUM(C48:S48)</f>
        <v>0</v>
      </c>
      <c r="U48" s="91"/>
      <c r="V48" s="87"/>
      <c r="W48" s="56">
        <f>T48</f>
        <v>0</v>
      </c>
      <c r="X48" s="56"/>
      <c r="Y48" s="57"/>
    </row>
    <row r="49" spans="1:25" s="2" customFormat="1" ht="37.5" customHeight="1" hidden="1">
      <c r="A49" s="129"/>
      <c r="B49" s="92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85">
        <f>SUM(C49:S49)</f>
        <v>0</v>
      </c>
      <c r="U49" s="69"/>
      <c r="V49" s="87"/>
      <c r="W49" s="56">
        <f>T49</f>
        <v>0</v>
      </c>
      <c r="X49" s="56"/>
      <c r="Y49" s="57">
        <f>T49</f>
        <v>0</v>
      </c>
    </row>
    <row r="50" spans="1:25" ht="37.5" customHeight="1" hidden="1">
      <c r="A50" s="129"/>
      <c r="B50" s="9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5">
        <f>SUM(C50:S50)</f>
        <v>0</v>
      </c>
      <c r="U50" s="93"/>
      <c r="V50" s="56"/>
      <c r="W50" s="56"/>
      <c r="X50" s="56"/>
      <c r="Y50" s="57">
        <f>T50</f>
        <v>0</v>
      </c>
    </row>
    <row r="51" spans="1:25" ht="37.5" customHeight="1" hidden="1">
      <c r="A51" s="162"/>
      <c r="B51" s="9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5">
        <f>SUM(C51:S51)</f>
        <v>0</v>
      </c>
      <c r="U51" s="93"/>
      <c r="V51" s="56"/>
      <c r="W51" s="56"/>
      <c r="X51" s="56"/>
      <c r="Y51" s="57"/>
    </row>
    <row r="52" spans="1:25" ht="37.5" customHeight="1" hidden="1">
      <c r="A52" s="54" t="s">
        <v>12</v>
      </c>
      <c r="B52" s="90"/>
      <c r="C52" s="66">
        <f aca="true" t="shared" si="5" ref="C52:Y52">SUM(C48:C50)</f>
        <v>0</v>
      </c>
      <c r="D52" s="66">
        <f t="shared" si="5"/>
        <v>0</v>
      </c>
      <c r="E52" s="66">
        <f t="shared" si="5"/>
        <v>0</v>
      </c>
      <c r="F52" s="66">
        <f t="shared" si="5"/>
        <v>0</v>
      </c>
      <c r="G52" s="66">
        <f t="shared" si="5"/>
        <v>0</v>
      </c>
      <c r="H52" s="66">
        <f t="shared" si="5"/>
        <v>0</v>
      </c>
      <c r="I52" s="66">
        <f t="shared" si="5"/>
        <v>0</v>
      </c>
      <c r="J52" s="66">
        <f t="shared" si="5"/>
        <v>0</v>
      </c>
      <c r="K52" s="66">
        <f t="shared" si="5"/>
        <v>0</v>
      </c>
      <c r="L52" s="66">
        <f t="shared" si="5"/>
        <v>0</v>
      </c>
      <c r="M52" s="66">
        <f t="shared" si="5"/>
        <v>0</v>
      </c>
      <c r="N52" s="66">
        <f t="shared" si="5"/>
        <v>0</v>
      </c>
      <c r="O52" s="66">
        <f t="shared" si="5"/>
        <v>0</v>
      </c>
      <c r="P52" s="66">
        <f>SUM(P48:P50)</f>
        <v>0</v>
      </c>
      <c r="Q52" s="66">
        <f t="shared" si="5"/>
        <v>0</v>
      </c>
      <c r="R52" s="66">
        <f t="shared" si="5"/>
        <v>0</v>
      </c>
      <c r="S52" s="66">
        <f t="shared" si="5"/>
        <v>0</v>
      </c>
      <c r="T52" s="66">
        <f>SUM(T48:T51)</f>
        <v>0</v>
      </c>
      <c r="U52" s="66">
        <f t="shared" si="5"/>
        <v>0</v>
      </c>
      <c r="V52" s="66">
        <f t="shared" si="5"/>
        <v>0</v>
      </c>
      <c r="W52" s="66">
        <f t="shared" si="5"/>
        <v>0</v>
      </c>
      <c r="X52" s="66">
        <f t="shared" si="5"/>
        <v>0</v>
      </c>
      <c r="Y52" s="66">
        <f t="shared" si="5"/>
        <v>0</v>
      </c>
    </row>
    <row r="53" spans="1:25" ht="42.75" customHeight="1">
      <c r="A53" s="169" t="s">
        <v>19</v>
      </c>
      <c r="B53" s="68" t="s">
        <v>48</v>
      </c>
      <c r="C53" s="69"/>
      <c r="D53" s="69"/>
      <c r="E53" s="69"/>
      <c r="F53" s="69"/>
      <c r="G53" s="69"/>
      <c r="H53" s="69"/>
      <c r="I53" s="94"/>
      <c r="J53" s="69"/>
      <c r="K53" s="69"/>
      <c r="L53" s="69"/>
      <c r="M53" s="69"/>
      <c r="N53" s="69"/>
      <c r="O53" s="69">
        <v>100</v>
      </c>
      <c r="P53" s="69"/>
      <c r="Q53" s="69"/>
      <c r="R53" s="69"/>
      <c r="S53" s="69"/>
      <c r="T53" s="85">
        <f>SUM(C53:S53)</f>
        <v>100</v>
      </c>
      <c r="U53" s="80" t="s">
        <v>44</v>
      </c>
      <c r="V53" s="56">
        <f>T53</f>
        <v>100</v>
      </c>
      <c r="W53" s="56"/>
      <c r="X53" s="117"/>
      <c r="Y53" s="117"/>
    </row>
    <row r="54" spans="1:25" ht="37.5" customHeight="1" hidden="1">
      <c r="A54" s="169"/>
      <c r="B54" s="68"/>
      <c r="C54" s="69"/>
      <c r="D54" s="69"/>
      <c r="E54" s="69"/>
      <c r="F54" s="69"/>
      <c r="G54" s="69"/>
      <c r="H54" s="69"/>
      <c r="I54" s="9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85">
        <f>SUM(C54:S54)</f>
        <v>0</v>
      </c>
      <c r="U54" s="80"/>
      <c r="V54" s="56"/>
      <c r="W54" s="56"/>
      <c r="X54" s="56"/>
      <c r="Y54" s="56"/>
    </row>
    <row r="55" spans="1:25" ht="37.5" customHeight="1">
      <c r="A55" s="169"/>
      <c r="B55" s="62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85">
        <f>SUM(C55:S55)</f>
        <v>0</v>
      </c>
      <c r="U55" s="80"/>
      <c r="V55" s="56"/>
      <c r="W55" s="56"/>
      <c r="X55" s="56"/>
      <c r="Y55" s="56"/>
    </row>
    <row r="56" spans="1:25" ht="37.5" customHeight="1">
      <c r="A56" s="54" t="s">
        <v>12</v>
      </c>
      <c r="B56" s="118"/>
      <c r="C56" s="66">
        <f>SUM(C53:C55)</f>
        <v>0</v>
      </c>
      <c r="D56" s="66">
        <f aca="true" t="shared" si="6" ref="D56:S56">SUM(D53:D55)</f>
        <v>0</v>
      </c>
      <c r="E56" s="66">
        <f t="shared" si="6"/>
        <v>0</v>
      </c>
      <c r="F56" s="66">
        <f t="shared" si="6"/>
        <v>0</v>
      </c>
      <c r="G56" s="66">
        <f t="shared" si="6"/>
        <v>0</v>
      </c>
      <c r="H56" s="66">
        <f t="shared" si="6"/>
        <v>0</v>
      </c>
      <c r="I56" s="66">
        <f t="shared" si="6"/>
        <v>0</v>
      </c>
      <c r="J56" s="66">
        <f t="shared" si="6"/>
        <v>0</v>
      </c>
      <c r="K56" s="66">
        <f t="shared" si="6"/>
        <v>0</v>
      </c>
      <c r="L56" s="66">
        <f t="shared" si="6"/>
        <v>0</v>
      </c>
      <c r="M56" s="66">
        <f>SUM(M53:M55)</f>
        <v>0</v>
      </c>
      <c r="N56" s="66">
        <f t="shared" si="6"/>
        <v>0</v>
      </c>
      <c r="O56" s="66">
        <f t="shared" si="6"/>
        <v>100</v>
      </c>
      <c r="P56" s="66">
        <f>SUM(P53:P55)</f>
        <v>0</v>
      </c>
      <c r="Q56" s="66">
        <f t="shared" si="6"/>
        <v>0</v>
      </c>
      <c r="R56" s="66">
        <f t="shared" si="6"/>
        <v>0</v>
      </c>
      <c r="S56" s="66">
        <f t="shared" si="6"/>
        <v>0</v>
      </c>
      <c r="T56" s="66">
        <f aca="true" t="shared" si="7" ref="T56:Y56">SUM(T53:T55)</f>
        <v>100</v>
      </c>
      <c r="U56" s="66">
        <f>SUM(U53:U55)</f>
        <v>0</v>
      </c>
      <c r="V56" s="84">
        <f t="shared" si="7"/>
        <v>100</v>
      </c>
      <c r="W56" s="84">
        <f t="shared" si="7"/>
        <v>0</v>
      </c>
      <c r="X56" s="84">
        <f t="shared" si="7"/>
        <v>0</v>
      </c>
      <c r="Y56" s="84">
        <f t="shared" si="7"/>
        <v>0</v>
      </c>
    </row>
    <row r="57" spans="1:25" ht="51" customHeight="1">
      <c r="A57" s="55" t="s">
        <v>8</v>
      </c>
      <c r="B57" s="72"/>
      <c r="C57" s="73">
        <f>C56+C52+C47+C42+C31+C23</f>
        <v>0</v>
      </c>
      <c r="D57" s="73">
        <f>D56+D52+D47+D42+D31+D23</f>
        <v>0</v>
      </c>
      <c r="E57" s="73">
        <f>E56+E52+E47+E42+E31+E23</f>
        <v>-371000</v>
      </c>
      <c r="F57" s="73">
        <f>F56+F52+F47+F42+F31+F23</f>
        <v>0</v>
      </c>
      <c r="G57" s="73">
        <f>G56+G52+G47+G42+G31+G23</f>
        <v>-171000</v>
      </c>
      <c r="H57" s="73">
        <f>H56+H52+H47+H42+H31+H23</f>
        <v>0</v>
      </c>
      <c r="I57" s="73">
        <f>I56+I52+I47+I42+I31+I23</f>
        <v>0</v>
      </c>
      <c r="J57" s="73">
        <f>J56+J52+J47+J42+J31+J23</f>
        <v>0</v>
      </c>
      <c r="K57" s="73">
        <f>K56+K52+K47+K42+K31+K23</f>
        <v>0</v>
      </c>
      <c r="L57" s="73">
        <f>L56+L52+L47+L42+L31+L23</f>
        <v>0</v>
      </c>
      <c r="M57" s="73">
        <f>M56+M52+M47+M42+M31+M23</f>
        <v>0</v>
      </c>
      <c r="N57" s="73">
        <f>N56+N52+N47+N42+N31+N23</f>
        <v>0</v>
      </c>
      <c r="O57" s="73">
        <f>O56+O52+O47+O42+O31+O23</f>
        <v>-3999900</v>
      </c>
      <c r="P57" s="73">
        <f>P56+P52+P47+P42+P31+P23</f>
        <v>0</v>
      </c>
      <c r="Q57" s="73">
        <f>Q56+Q52+Q47+Q42+Q31+Q23</f>
        <v>0</v>
      </c>
      <c r="R57" s="73">
        <f>R56+R52+R47+R42+R31+R23</f>
        <v>0</v>
      </c>
      <c r="S57" s="73">
        <f>S56+S52+S47+S42+S31+S23</f>
        <v>0</v>
      </c>
      <c r="T57" s="73">
        <f>T56+T52+T47+T42+T31+T23</f>
        <v>-4541900</v>
      </c>
      <c r="U57" s="73">
        <f>U56+U52+U47+U42+U31+U23</f>
        <v>0</v>
      </c>
      <c r="V57" s="73">
        <f>V56+V52+V47+V42+V31+V23</f>
        <v>-3999900</v>
      </c>
      <c r="W57" s="73">
        <f>W56+W52+W47+W42+W31+W23</f>
        <v>-542000</v>
      </c>
      <c r="X57" s="95">
        <f>X56+X52+X47+X42+X31+X23</f>
        <v>0</v>
      </c>
      <c r="Y57" s="95">
        <f>Y56+Y52+Y47+Y42+Y31+Y23</f>
        <v>0</v>
      </c>
    </row>
    <row r="58" spans="1:25" ht="24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41"/>
      <c r="U58" s="34"/>
      <c r="V58" s="24"/>
      <c r="W58" s="24"/>
      <c r="X58" s="24"/>
      <c r="Y58" s="24"/>
    </row>
    <row r="59" spans="1:34" s="3" customFormat="1" ht="39.75" customHeight="1">
      <c r="A59" s="147" t="s">
        <v>36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35"/>
      <c r="V59" s="25"/>
      <c r="W59" s="25"/>
      <c r="X59" s="25"/>
      <c r="Y59" s="25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25" ht="38.25" customHeight="1">
      <c r="A60" s="144" t="s">
        <v>7</v>
      </c>
      <c r="B60" s="144" t="s">
        <v>9</v>
      </c>
      <c r="C60" s="165" t="s">
        <v>10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0" t="s">
        <v>11</v>
      </c>
      <c r="U60" s="141" t="s">
        <v>14</v>
      </c>
      <c r="V60" s="133" t="s">
        <v>26</v>
      </c>
      <c r="W60" s="133" t="s">
        <v>27</v>
      </c>
      <c r="X60" s="126"/>
      <c r="Y60" s="137"/>
    </row>
    <row r="61" spans="1:25" ht="39" customHeight="1">
      <c r="A61" s="144"/>
      <c r="B61" s="144"/>
      <c r="C61" s="43">
        <v>3110</v>
      </c>
      <c r="D61" s="44">
        <v>3121</v>
      </c>
      <c r="E61" s="44">
        <v>3122</v>
      </c>
      <c r="F61" s="44">
        <v>3132</v>
      </c>
      <c r="G61" s="44">
        <v>3142</v>
      </c>
      <c r="H61" s="44">
        <v>3210</v>
      </c>
      <c r="I61" s="44">
        <v>3220</v>
      </c>
      <c r="J61" s="44"/>
      <c r="K61" s="44"/>
      <c r="L61" s="44"/>
      <c r="M61" s="44"/>
      <c r="N61" s="44"/>
      <c r="O61" s="44"/>
      <c r="P61" s="44">
        <v>2240</v>
      </c>
      <c r="Q61" s="44">
        <v>2210</v>
      </c>
      <c r="R61" s="44"/>
      <c r="S61" s="44"/>
      <c r="T61" s="161"/>
      <c r="U61" s="142"/>
      <c r="V61" s="134"/>
      <c r="W61" s="134"/>
      <c r="X61" s="127"/>
      <c r="Y61" s="138"/>
    </row>
    <row r="62" spans="1:25" ht="83.25" customHeight="1" hidden="1">
      <c r="A62" s="153" t="s">
        <v>16</v>
      </c>
      <c r="B62" s="62"/>
      <c r="C62" s="56"/>
      <c r="D62" s="57"/>
      <c r="E62" s="57"/>
      <c r="F62" s="119"/>
      <c r="G62" s="57"/>
      <c r="H62" s="57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9">
        <f>SUM(C62:S62)</f>
        <v>0</v>
      </c>
      <c r="U62" s="99"/>
      <c r="V62" s="105">
        <f>T62</f>
        <v>0</v>
      </c>
      <c r="W62" s="106"/>
      <c r="X62" s="106"/>
      <c r="Y62" s="105"/>
    </row>
    <row r="63" spans="1:25" ht="88.5" customHeight="1" hidden="1">
      <c r="A63" s="173"/>
      <c r="B63" s="62"/>
      <c r="C63" s="56"/>
      <c r="D63" s="57"/>
      <c r="E63" s="57"/>
      <c r="F63" s="58"/>
      <c r="G63" s="57"/>
      <c r="H63" s="5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9">
        <f>SUM(C63:S63)</f>
        <v>0</v>
      </c>
      <c r="U63" s="99"/>
      <c r="V63" s="105">
        <f>T63</f>
        <v>0</v>
      </c>
      <c r="W63" s="106"/>
      <c r="X63" s="106"/>
      <c r="Y63" s="105"/>
    </row>
    <row r="64" spans="1:25" ht="67.5" customHeight="1" hidden="1">
      <c r="A64" s="174"/>
      <c r="B64" s="115"/>
      <c r="C64" s="60"/>
      <c r="D64" s="60"/>
      <c r="E64" s="60"/>
      <c r="F64" s="60"/>
      <c r="G64" s="60"/>
      <c r="H64" s="60"/>
      <c r="I64" s="51"/>
      <c r="J64" s="51"/>
      <c r="K64" s="51"/>
      <c r="L64" s="52"/>
      <c r="M64" s="52"/>
      <c r="N64" s="52"/>
      <c r="O64" s="52"/>
      <c r="P64" s="52"/>
      <c r="Q64" s="52"/>
      <c r="R64" s="52"/>
      <c r="S64" s="52"/>
      <c r="T64" s="85">
        <f>SUM(C64:S64)</f>
        <v>0</v>
      </c>
      <c r="U64" s="100"/>
      <c r="V64" s="106"/>
      <c r="W64" s="107">
        <f>T64</f>
        <v>0</v>
      </c>
      <c r="X64" s="107">
        <f>T64</f>
        <v>0</v>
      </c>
      <c r="Y64" s="105"/>
    </row>
    <row r="65" spans="1:25" s="75" customFormat="1" ht="72" customHeight="1" hidden="1">
      <c r="A65" s="74" t="s">
        <v>12</v>
      </c>
      <c r="B65" s="65" t="s">
        <v>13</v>
      </c>
      <c r="C65" s="66">
        <f aca="true" t="shared" si="8" ref="C65:Y65">SUM(C62:C64)</f>
        <v>0</v>
      </c>
      <c r="D65" s="66">
        <f t="shared" si="8"/>
        <v>0</v>
      </c>
      <c r="E65" s="66">
        <f t="shared" si="8"/>
        <v>0</v>
      </c>
      <c r="F65" s="66">
        <f t="shared" si="8"/>
        <v>0</v>
      </c>
      <c r="G65" s="66">
        <f t="shared" si="8"/>
        <v>0</v>
      </c>
      <c r="H65" s="66">
        <f t="shared" si="8"/>
        <v>0</v>
      </c>
      <c r="I65" s="66">
        <f t="shared" si="8"/>
        <v>0</v>
      </c>
      <c r="J65" s="66">
        <f t="shared" si="8"/>
        <v>0</v>
      </c>
      <c r="K65" s="66">
        <f t="shared" si="8"/>
        <v>0</v>
      </c>
      <c r="L65" s="66">
        <f t="shared" si="8"/>
        <v>0</v>
      </c>
      <c r="M65" s="66">
        <f t="shared" si="8"/>
        <v>0</v>
      </c>
      <c r="N65" s="66">
        <f t="shared" si="8"/>
        <v>0</v>
      </c>
      <c r="O65" s="66">
        <f t="shared" si="8"/>
        <v>0</v>
      </c>
      <c r="P65" s="66">
        <f t="shared" si="8"/>
        <v>0</v>
      </c>
      <c r="Q65" s="66">
        <f t="shared" si="8"/>
        <v>0</v>
      </c>
      <c r="R65" s="66">
        <f t="shared" si="8"/>
        <v>0</v>
      </c>
      <c r="S65" s="66">
        <f t="shared" si="8"/>
        <v>0</v>
      </c>
      <c r="T65" s="66">
        <f t="shared" si="8"/>
        <v>0</v>
      </c>
      <c r="U65" s="101">
        <f t="shared" si="8"/>
        <v>0</v>
      </c>
      <c r="V65" s="108">
        <f t="shared" si="8"/>
        <v>0</v>
      </c>
      <c r="W65" s="108">
        <f>SUM(W62:W64)</f>
        <v>0</v>
      </c>
      <c r="X65" s="108">
        <f t="shared" si="8"/>
        <v>0</v>
      </c>
      <c r="Y65" s="108">
        <f t="shared" si="8"/>
        <v>0</v>
      </c>
    </row>
    <row r="66" spans="1:25" ht="42" customHeight="1">
      <c r="A66" s="163" t="s">
        <v>18</v>
      </c>
      <c r="B66" s="62"/>
      <c r="C66" s="63"/>
      <c r="D66" s="64"/>
      <c r="E66" s="64"/>
      <c r="F66" s="64"/>
      <c r="G66" s="61"/>
      <c r="H66" s="61"/>
      <c r="I66" s="61"/>
      <c r="J66" s="61"/>
      <c r="K66" s="46"/>
      <c r="L66" s="46"/>
      <c r="M66" s="46"/>
      <c r="N66" s="46"/>
      <c r="O66" s="46"/>
      <c r="P66" s="46"/>
      <c r="Q66" s="46"/>
      <c r="R66" s="46"/>
      <c r="S66" s="46"/>
      <c r="T66" s="79">
        <f aca="true" t="shared" si="9" ref="T66:T72">SUM(C66:S66)</f>
        <v>0</v>
      </c>
      <c r="U66" s="102"/>
      <c r="V66" s="106">
        <f>T66</f>
        <v>0</v>
      </c>
      <c r="W66" s="107"/>
      <c r="X66" s="107"/>
      <c r="Y66" s="106"/>
    </row>
    <row r="67" spans="1:25" ht="81.75" customHeight="1">
      <c r="A67" s="164"/>
      <c r="B67" s="62" t="s">
        <v>30</v>
      </c>
      <c r="C67" s="63"/>
      <c r="D67" s="64"/>
      <c r="E67" s="64"/>
      <c r="F67" s="64">
        <v>206747.78</v>
      </c>
      <c r="G67" s="61"/>
      <c r="H67" s="61"/>
      <c r="I67" s="61"/>
      <c r="J67" s="61"/>
      <c r="K67" s="46"/>
      <c r="L67" s="46"/>
      <c r="M67" s="46"/>
      <c r="N67" s="46"/>
      <c r="O67" s="46"/>
      <c r="P67" s="46"/>
      <c r="Q67" s="46"/>
      <c r="R67" s="46"/>
      <c r="S67" s="46"/>
      <c r="T67" s="79">
        <f t="shared" si="9"/>
        <v>206747.78</v>
      </c>
      <c r="U67" s="102" t="s">
        <v>55</v>
      </c>
      <c r="V67" s="106"/>
      <c r="W67" s="107">
        <f aca="true" t="shared" si="10" ref="W67:W72">T67</f>
        <v>206747.78</v>
      </c>
      <c r="X67" s="107"/>
      <c r="Y67" s="106"/>
    </row>
    <row r="68" spans="1:25" ht="78" customHeight="1">
      <c r="A68" s="164"/>
      <c r="B68" s="62" t="s">
        <v>31</v>
      </c>
      <c r="C68" s="63">
        <v>190000</v>
      </c>
      <c r="D68" s="64"/>
      <c r="E68" s="64"/>
      <c r="F68" s="64"/>
      <c r="G68" s="61"/>
      <c r="H68" s="61"/>
      <c r="I68" s="61"/>
      <c r="J68" s="61"/>
      <c r="K68" s="46"/>
      <c r="L68" s="46"/>
      <c r="M68" s="46"/>
      <c r="N68" s="46"/>
      <c r="O68" s="46"/>
      <c r="P68" s="46"/>
      <c r="Q68" s="46"/>
      <c r="R68" s="46"/>
      <c r="S68" s="46"/>
      <c r="T68" s="79">
        <f t="shared" si="9"/>
        <v>190000</v>
      </c>
      <c r="U68" s="102" t="s">
        <v>56</v>
      </c>
      <c r="V68" s="106"/>
      <c r="W68" s="107">
        <f t="shared" si="10"/>
        <v>190000</v>
      </c>
      <c r="X68" s="107"/>
      <c r="Y68" s="106"/>
    </row>
    <row r="69" spans="1:25" ht="153" customHeight="1">
      <c r="A69" s="164"/>
      <c r="B69" s="62" t="s">
        <v>31</v>
      </c>
      <c r="C69" s="63"/>
      <c r="D69" s="64"/>
      <c r="E69" s="64"/>
      <c r="F69" s="64">
        <v>300000</v>
      </c>
      <c r="G69" s="61"/>
      <c r="H69" s="61"/>
      <c r="I69" s="61"/>
      <c r="J69" s="61"/>
      <c r="K69" s="46"/>
      <c r="L69" s="46"/>
      <c r="M69" s="46"/>
      <c r="N69" s="46"/>
      <c r="O69" s="46"/>
      <c r="P69" s="46"/>
      <c r="Q69" s="46"/>
      <c r="R69" s="46"/>
      <c r="S69" s="46"/>
      <c r="T69" s="79">
        <f t="shared" si="9"/>
        <v>300000</v>
      </c>
      <c r="U69" s="102" t="s">
        <v>53</v>
      </c>
      <c r="V69" s="106"/>
      <c r="W69" s="107">
        <f t="shared" si="10"/>
        <v>300000</v>
      </c>
      <c r="X69" s="107"/>
      <c r="Y69" s="106"/>
    </row>
    <row r="70" spans="1:25" ht="86.25" customHeight="1">
      <c r="A70" s="164"/>
      <c r="B70" s="62" t="s">
        <v>54</v>
      </c>
      <c r="C70" s="63"/>
      <c r="D70" s="64"/>
      <c r="E70" s="64"/>
      <c r="F70" s="64">
        <v>-154684.78</v>
      </c>
      <c r="G70" s="61"/>
      <c r="H70" s="61"/>
      <c r="I70" s="61"/>
      <c r="J70" s="61"/>
      <c r="K70" s="46"/>
      <c r="L70" s="46"/>
      <c r="M70" s="46"/>
      <c r="N70" s="46"/>
      <c r="O70" s="46"/>
      <c r="P70" s="46"/>
      <c r="Q70" s="46"/>
      <c r="R70" s="46"/>
      <c r="S70" s="46"/>
      <c r="T70" s="79">
        <f t="shared" si="9"/>
        <v>-154684.78</v>
      </c>
      <c r="U70" s="102" t="s">
        <v>51</v>
      </c>
      <c r="V70" s="106"/>
      <c r="W70" s="107">
        <f t="shared" si="10"/>
        <v>-154684.78</v>
      </c>
      <c r="X70" s="107"/>
      <c r="Y70" s="106"/>
    </row>
    <row r="71" spans="1:25" ht="63.75" customHeight="1">
      <c r="A71" s="164"/>
      <c r="B71" s="62" t="s">
        <v>32</v>
      </c>
      <c r="C71" s="63">
        <v>-63</v>
      </c>
      <c r="D71" s="64"/>
      <c r="E71" s="64"/>
      <c r="F71" s="64"/>
      <c r="G71" s="61"/>
      <c r="H71" s="61"/>
      <c r="I71" s="61"/>
      <c r="J71" s="61"/>
      <c r="K71" s="46"/>
      <c r="L71" s="46"/>
      <c r="M71" s="46"/>
      <c r="N71" s="46"/>
      <c r="O71" s="46"/>
      <c r="P71" s="46"/>
      <c r="Q71" s="46"/>
      <c r="R71" s="46"/>
      <c r="S71" s="46"/>
      <c r="T71" s="79">
        <f t="shared" si="9"/>
        <v>-63</v>
      </c>
      <c r="U71" s="102" t="s">
        <v>52</v>
      </c>
      <c r="V71" s="106"/>
      <c r="W71" s="107">
        <f t="shared" si="10"/>
        <v>-63</v>
      </c>
      <c r="X71" s="107"/>
      <c r="Y71" s="106"/>
    </row>
    <row r="72" spans="1:25" ht="77.25" customHeight="1">
      <c r="A72" s="164"/>
      <c r="B72" s="62"/>
      <c r="C72" s="63"/>
      <c r="D72" s="64"/>
      <c r="E72" s="64"/>
      <c r="F72" s="64"/>
      <c r="G72" s="61"/>
      <c r="H72" s="61"/>
      <c r="I72" s="61"/>
      <c r="J72" s="61"/>
      <c r="K72" s="46"/>
      <c r="L72" s="46"/>
      <c r="M72" s="46"/>
      <c r="N72" s="46"/>
      <c r="O72" s="46"/>
      <c r="P72" s="46"/>
      <c r="Q72" s="64"/>
      <c r="R72" s="46"/>
      <c r="S72" s="46"/>
      <c r="T72" s="79">
        <f t="shared" si="9"/>
        <v>0</v>
      </c>
      <c r="U72" s="102"/>
      <c r="V72" s="106"/>
      <c r="W72" s="107">
        <f t="shared" si="10"/>
        <v>0</v>
      </c>
      <c r="X72" s="107"/>
      <c r="Y72" s="106"/>
    </row>
    <row r="73" spans="1:25" ht="39" customHeight="1">
      <c r="A73" s="47"/>
      <c r="B73" s="65"/>
      <c r="C73" s="66">
        <f aca="true" t="shared" si="11" ref="C73:L73">SUM(C66:C72)</f>
        <v>189937</v>
      </c>
      <c r="D73" s="66">
        <f t="shared" si="11"/>
        <v>0</v>
      </c>
      <c r="E73" s="66">
        <f t="shared" si="11"/>
        <v>0</v>
      </c>
      <c r="F73" s="66">
        <f t="shared" si="11"/>
        <v>352063</v>
      </c>
      <c r="G73" s="37">
        <f t="shared" si="11"/>
        <v>0</v>
      </c>
      <c r="H73" s="37">
        <f t="shared" si="11"/>
        <v>0</v>
      </c>
      <c r="I73" s="37">
        <f t="shared" si="11"/>
        <v>0</v>
      </c>
      <c r="J73" s="37">
        <f t="shared" si="11"/>
        <v>0</v>
      </c>
      <c r="K73" s="37">
        <f t="shared" si="11"/>
        <v>0</v>
      </c>
      <c r="L73" s="37">
        <f t="shared" si="11"/>
        <v>0</v>
      </c>
      <c r="M73" s="37">
        <f>SUM(M66:M72)</f>
        <v>0</v>
      </c>
      <c r="N73" s="37">
        <f>SUM(N66:N72)</f>
        <v>0</v>
      </c>
      <c r="O73" s="37">
        <f>SUM(O66:O72)</f>
        <v>0</v>
      </c>
      <c r="P73" s="37">
        <f>SUM(P66:P72)</f>
        <v>0</v>
      </c>
      <c r="Q73" s="37">
        <f aca="true" t="shared" si="12" ref="Q73:Y73">SUM(Q66:Q72)</f>
        <v>0</v>
      </c>
      <c r="R73" s="37">
        <f t="shared" si="12"/>
        <v>0</v>
      </c>
      <c r="S73" s="37">
        <f t="shared" si="12"/>
        <v>0</v>
      </c>
      <c r="T73" s="66">
        <f t="shared" si="12"/>
        <v>542000</v>
      </c>
      <c r="U73" s="101">
        <f t="shared" si="12"/>
        <v>0</v>
      </c>
      <c r="V73" s="108">
        <f t="shared" si="12"/>
        <v>0</v>
      </c>
      <c r="W73" s="108">
        <f t="shared" si="12"/>
        <v>542000</v>
      </c>
      <c r="X73" s="108">
        <f t="shared" si="12"/>
        <v>0</v>
      </c>
      <c r="Y73" s="108">
        <f t="shared" si="12"/>
        <v>0</v>
      </c>
    </row>
    <row r="74" spans="1:25" ht="27.75" customHeight="1" hidden="1">
      <c r="A74" s="153" t="s">
        <v>24</v>
      </c>
      <c r="B74" s="62"/>
      <c r="C74" s="67"/>
      <c r="D74" s="67"/>
      <c r="E74" s="67"/>
      <c r="F74" s="67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79">
        <f>SUM(C74:S74)</f>
        <v>0</v>
      </c>
      <c r="U74" s="100"/>
      <c r="V74" s="106"/>
      <c r="W74" s="106"/>
      <c r="X74" s="106"/>
      <c r="Y74" s="106"/>
    </row>
    <row r="75" spans="1:25" ht="27.75" customHeight="1" hidden="1">
      <c r="A75" s="154"/>
      <c r="B75" s="62"/>
      <c r="C75" s="67"/>
      <c r="D75" s="67"/>
      <c r="E75" s="67"/>
      <c r="F75" s="67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79">
        <f>SUM(C75:S75)</f>
        <v>0</v>
      </c>
      <c r="U75" s="100"/>
      <c r="V75" s="106"/>
      <c r="W75" s="106"/>
      <c r="X75" s="106"/>
      <c r="Y75" s="106"/>
    </row>
    <row r="76" spans="1:25" ht="27.75" customHeight="1" hidden="1">
      <c r="A76" s="155"/>
      <c r="B76" s="62"/>
      <c r="C76" s="67"/>
      <c r="D76" s="67"/>
      <c r="E76" s="67"/>
      <c r="F76" s="6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79">
        <f>SUM(C76:S76)</f>
        <v>0</v>
      </c>
      <c r="U76" s="100"/>
      <c r="V76" s="106"/>
      <c r="W76" s="106"/>
      <c r="X76" s="106"/>
      <c r="Y76" s="106"/>
    </row>
    <row r="77" spans="1:25" ht="27.75" customHeight="1" hidden="1">
      <c r="A77" s="36" t="s">
        <v>12</v>
      </c>
      <c r="B77" s="65"/>
      <c r="C77" s="66">
        <f>SUM(C74:C76)</f>
        <v>0</v>
      </c>
      <c r="D77" s="66">
        <f aca="true" t="shared" si="13" ref="D77:V77">SUM(D74:D76)</f>
        <v>0</v>
      </c>
      <c r="E77" s="66">
        <f t="shared" si="13"/>
        <v>0</v>
      </c>
      <c r="F77" s="66">
        <f t="shared" si="13"/>
        <v>0</v>
      </c>
      <c r="G77" s="37">
        <f t="shared" si="13"/>
        <v>0</v>
      </c>
      <c r="H77" s="37">
        <f t="shared" si="13"/>
        <v>0</v>
      </c>
      <c r="I77" s="37">
        <f t="shared" si="13"/>
        <v>0</v>
      </c>
      <c r="J77" s="37">
        <f t="shared" si="13"/>
        <v>0</v>
      </c>
      <c r="K77" s="37">
        <f t="shared" si="13"/>
        <v>0</v>
      </c>
      <c r="L77" s="37">
        <f t="shared" si="13"/>
        <v>0</v>
      </c>
      <c r="M77" s="37">
        <f>SUM(M74:M76)</f>
        <v>0</v>
      </c>
      <c r="N77" s="37">
        <f t="shared" si="13"/>
        <v>0</v>
      </c>
      <c r="O77" s="37">
        <f t="shared" si="13"/>
        <v>0</v>
      </c>
      <c r="P77" s="37">
        <f t="shared" si="13"/>
        <v>0</v>
      </c>
      <c r="Q77" s="37">
        <f t="shared" si="13"/>
        <v>0</v>
      </c>
      <c r="R77" s="37">
        <f t="shared" si="13"/>
        <v>0</v>
      </c>
      <c r="S77" s="37">
        <f t="shared" si="13"/>
        <v>0</v>
      </c>
      <c r="T77" s="66">
        <f t="shared" si="13"/>
        <v>0</v>
      </c>
      <c r="U77" s="101">
        <f t="shared" si="13"/>
        <v>0</v>
      </c>
      <c r="V77" s="109">
        <f t="shared" si="13"/>
        <v>0</v>
      </c>
      <c r="W77" s="109">
        <f>SUM(W74:W76)</f>
        <v>0</v>
      </c>
      <c r="X77" s="109">
        <f>SUM(X74:X76)</f>
        <v>0</v>
      </c>
      <c r="Y77" s="109">
        <f>SUM(Y74:Y76)</f>
        <v>0</v>
      </c>
    </row>
    <row r="78" spans="1:25" s="2" customFormat="1" ht="142.5" customHeight="1" hidden="1">
      <c r="A78" s="153" t="s">
        <v>25</v>
      </c>
      <c r="B78" s="68"/>
      <c r="C78" s="64"/>
      <c r="D78" s="69"/>
      <c r="E78" s="69"/>
      <c r="F78" s="69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79">
        <f>SUM(C78:S78)</f>
        <v>0</v>
      </c>
      <c r="U78" s="102"/>
      <c r="V78" s="110"/>
      <c r="W78" s="106">
        <f>T78</f>
        <v>0</v>
      </c>
      <c r="X78" s="106"/>
      <c r="Y78" s="110">
        <f>T78</f>
        <v>0</v>
      </c>
    </row>
    <row r="79" spans="1:25" s="2" customFormat="1" ht="100.5" customHeight="1" hidden="1">
      <c r="A79" s="154"/>
      <c r="B79" s="68"/>
      <c r="C79" s="64"/>
      <c r="D79" s="69"/>
      <c r="E79" s="69"/>
      <c r="F79" s="69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79">
        <f>SUM(C79:S79)</f>
        <v>0</v>
      </c>
      <c r="U79" s="102"/>
      <c r="V79" s="110"/>
      <c r="W79" s="106">
        <f>T79</f>
        <v>0</v>
      </c>
      <c r="X79" s="106"/>
      <c r="Y79" s="110"/>
    </row>
    <row r="80" spans="1:25" s="2" customFormat="1" ht="129.75" customHeight="1" hidden="1">
      <c r="A80" s="155"/>
      <c r="B80" s="68"/>
      <c r="C80" s="64"/>
      <c r="D80" s="69"/>
      <c r="E80" s="69"/>
      <c r="F80" s="69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79">
        <f>SUM(C80:S80)</f>
        <v>0</v>
      </c>
      <c r="U80" s="102"/>
      <c r="V80" s="110"/>
      <c r="W80" s="106">
        <f>T80</f>
        <v>0</v>
      </c>
      <c r="X80" s="106"/>
      <c r="Y80" s="110"/>
    </row>
    <row r="81" spans="1:25" ht="38.25" customHeight="1" hidden="1">
      <c r="A81" s="36" t="s">
        <v>12</v>
      </c>
      <c r="B81" s="65"/>
      <c r="C81" s="66">
        <f>SUM(C78:C80)</f>
        <v>0</v>
      </c>
      <c r="D81" s="66">
        <f aca="true" t="shared" si="14" ref="D81:M81">SUM(D78:D80)</f>
        <v>0</v>
      </c>
      <c r="E81" s="66">
        <f t="shared" si="14"/>
        <v>0</v>
      </c>
      <c r="F81" s="66">
        <f t="shared" si="14"/>
        <v>0</v>
      </c>
      <c r="G81" s="66">
        <f t="shared" si="14"/>
        <v>0</v>
      </c>
      <c r="H81" s="66">
        <f t="shared" si="14"/>
        <v>0</v>
      </c>
      <c r="I81" s="66">
        <f t="shared" si="14"/>
        <v>0</v>
      </c>
      <c r="J81" s="66">
        <f t="shared" si="14"/>
        <v>0</v>
      </c>
      <c r="K81" s="66">
        <f t="shared" si="14"/>
        <v>0</v>
      </c>
      <c r="L81" s="66">
        <f t="shared" si="14"/>
        <v>0</v>
      </c>
      <c r="M81" s="66">
        <f t="shared" si="14"/>
        <v>0</v>
      </c>
      <c r="N81" s="66">
        <f aca="true" t="shared" si="15" ref="N81:W81">SUM(N78:N80)</f>
        <v>0</v>
      </c>
      <c r="O81" s="66">
        <f t="shared" si="15"/>
        <v>0</v>
      </c>
      <c r="P81" s="66">
        <f t="shared" si="15"/>
        <v>0</v>
      </c>
      <c r="Q81" s="66">
        <f t="shared" si="15"/>
        <v>0</v>
      </c>
      <c r="R81" s="66">
        <f t="shared" si="15"/>
        <v>0</v>
      </c>
      <c r="S81" s="66">
        <f t="shared" si="15"/>
        <v>0</v>
      </c>
      <c r="T81" s="66">
        <f t="shared" si="15"/>
        <v>0</v>
      </c>
      <c r="U81" s="66">
        <f t="shared" si="15"/>
        <v>0</v>
      </c>
      <c r="V81" s="66">
        <f t="shared" si="15"/>
        <v>0</v>
      </c>
      <c r="W81" s="66">
        <f t="shared" si="15"/>
        <v>0</v>
      </c>
      <c r="X81" s="108">
        <f>SUM(X78:X78)</f>
        <v>0</v>
      </c>
      <c r="Y81" s="108">
        <f>SUM(Y78:Y78)</f>
        <v>0</v>
      </c>
    </row>
    <row r="82" spans="1:25" ht="85.5" customHeight="1" hidden="1">
      <c r="A82" s="153" t="s">
        <v>20</v>
      </c>
      <c r="B82" s="62"/>
      <c r="C82" s="70"/>
      <c r="D82" s="70"/>
      <c r="E82" s="70"/>
      <c r="F82" s="7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79">
        <f>SUM(C82:S82)</f>
        <v>0</v>
      </c>
      <c r="U82" s="102"/>
      <c r="V82" s="106"/>
      <c r="W82" s="106">
        <f>T82</f>
        <v>0</v>
      </c>
      <c r="X82" s="106"/>
      <c r="Y82" s="106">
        <f>T82</f>
        <v>0</v>
      </c>
    </row>
    <row r="83" spans="1:25" ht="38.25" customHeight="1" hidden="1">
      <c r="A83" s="154"/>
      <c r="B83" s="62"/>
      <c r="C83" s="70"/>
      <c r="D83" s="70"/>
      <c r="E83" s="70"/>
      <c r="F83" s="7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79">
        <f>SUM(C83:S83)</f>
        <v>0</v>
      </c>
      <c r="U83" s="103"/>
      <c r="V83" s="106"/>
      <c r="W83" s="106"/>
      <c r="X83" s="106"/>
      <c r="Y83" s="106">
        <f>T83</f>
        <v>0</v>
      </c>
    </row>
    <row r="84" spans="1:25" ht="38.25" customHeight="1" hidden="1">
      <c r="A84" s="155"/>
      <c r="B84" s="71"/>
      <c r="C84" s="59"/>
      <c r="D84" s="59"/>
      <c r="E84" s="59"/>
      <c r="F84" s="5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79">
        <f>SUM(C84:S84)</f>
        <v>0</v>
      </c>
      <c r="U84" s="104"/>
      <c r="V84" s="106"/>
      <c r="W84" s="106">
        <f>T84</f>
        <v>0</v>
      </c>
      <c r="X84" s="106"/>
      <c r="Y84" s="106"/>
    </row>
    <row r="85" spans="1:25" ht="38.25" customHeight="1" hidden="1">
      <c r="A85" s="36" t="s">
        <v>12</v>
      </c>
      <c r="B85" s="65"/>
      <c r="C85" s="66">
        <f aca="true" t="shared" si="16" ref="C85:Y85">SUM(C82:C84)</f>
        <v>0</v>
      </c>
      <c r="D85" s="66">
        <f t="shared" si="16"/>
        <v>0</v>
      </c>
      <c r="E85" s="66">
        <f t="shared" si="16"/>
        <v>0</v>
      </c>
      <c r="F85" s="66">
        <f t="shared" si="16"/>
        <v>0</v>
      </c>
      <c r="G85" s="37">
        <f t="shared" si="16"/>
        <v>0</v>
      </c>
      <c r="H85" s="37">
        <f t="shared" si="16"/>
        <v>0</v>
      </c>
      <c r="I85" s="37">
        <f t="shared" si="16"/>
        <v>0</v>
      </c>
      <c r="J85" s="37">
        <f t="shared" si="16"/>
        <v>0</v>
      </c>
      <c r="K85" s="37">
        <f t="shared" si="16"/>
        <v>0</v>
      </c>
      <c r="L85" s="37">
        <f t="shared" si="16"/>
        <v>0</v>
      </c>
      <c r="M85" s="37"/>
      <c r="N85" s="37">
        <f t="shared" si="16"/>
        <v>0</v>
      </c>
      <c r="O85" s="37">
        <f t="shared" si="16"/>
        <v>0</v>
      </c>
      <c r="P85" s="37"/>
      <c r="Q85" s="37">
        <f t="shared" si="16"/>
        <v>0</v>
      </c>
      <c r="R85" s="37">
        <f t="shared" si="16"/>
        <v>0</v>
      </c>
      <c r="S85" s="37">
        <f t="shared" si="16"/>
        <v>0</v>
      </c>
      <c r="T85" s="66">
        <f t="shared" si="16"/>
        <v>0</v>
      </c>
      <c r="U85" s="27">
        <f t="shared" si="16"/>
        <v>0</v>
      </c>
      <c r="V85" s="108">
        <f t="shared" si="16"/>
        <v>0</v>
      </c>
      <c r="W85" s="108">
        <f t="shared" si="16"/>
        <v>0</v>
      </c>
      <c r="X85" s="108">
        <f t="shared" si="16"/>
        <v>0</v>
      </c>
      <c r="Y85" s="109">
        <f t="shared" si="16"/>
        <v>0</v>
      </c>
    </row>
    <row r="86" spans="1:25" ht="74.25" customHeight="1" hidden="1">
      <c r="A86" s="175" t="s">
        <v>19</v>
      </c>
      <c r="B86" s="62" t="s">
        <v>47</v>
      </c>
      <c r="C86" s="70"/>
      <c r="D86" s="70"/>
      <c r="E86" s="70"/>
      <c r="F86" s="7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85">
        <f>SUM(C86:S86)</f>
        <v>0</v>
      </c>
      <c r="U86" s="29"/>
      <c r="V86" s="106"/>
      <c r="W86" s="106">
        <f>T86</f>
        <v>0</v>
      </c>
      <c r="X86" s="106"/>
      <c r="Y86" s="106"/>
    </row>
    <row r="87" spans="1:25" ht="38.25" customHeight="1" hidden="1">
      <c r="A87" s="176"/>
      <c r="B87" s="62"/>
      <c r="C87" s="70"/>
      <c r="D87" s="70"/>
      <c r="E87" s="70"/>
      <c r="F87" s="7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79">
        <f>SUM(C87:S87)</f>
        <v>0</v>
      </c>
      <c r="U87" s="16"/>
      <c r="V87" s="106"/>
      <c r="W87" s="106">
        <f>T87</f>
        <v>0</v>
      </c>
      <c r="X87" s="106"/>
      <c r="Y87" s="106"/>
    </row>
    <row r="88" spans="1:25" ht="63" customHeight="1" hidden="1">
      <c r="A88" s="36" t="s">
        <v>12</v>
      </c>
      <c r="B88" s="65"/>
      <c r="C88" s="66">
        <f aca="true" t="shared" si="17" ref="C88:W88">SUM(C86:C87)</f>
        <v>0</v>
      </c>
      <c r="D88" s="66">
        <f t="shared" si="17"/>
        <v>0</v>
      </c>
      <c r="E88" s="66">
        <f t="shared" si="17"/>
        <v>0</v>
      </c>
      <c r="F88" s="66">
        <f t="shared" si="17"/>
        <v>0</v>
      </c>
      <c r="G88" s="37">
        <f t="shared" si="17"/>
        <v>0</v>
      </c>
      <c r="H88" s="37">
        <f t="shared" si="17"/>
        <v>0</v>
      </c>
      <c r="I88" s="37">
        <f t="shared" si="17"/>
        <v>0</v>
      </c>
      <c r="J88" s="37">
        <f t="shared" si="17"/>
        <v>0</v>
      </c>
      <c r="K88" s="37">
        <f t="shared" si="17"/>
        <v>0</v>
      </c>
      <c r="L88" s="37">
        <f t="shared" si="17"/>
        <v>0</v>
      </c>
      <c r="M88" s="37"/>
      <c r="N88" s="37">
        <f t="shared" si="17"/>
        <v>0</v>
      </c>
      <c r="O88" s="37">
        <f t="shared" si="17"/>
        <v>0</v>
      </c>
      <c r="P88" s="37"/>
      <c r="Q88" s="37">
        <f t="shared" si="17"/>
        <v>0</v>
      </c>
      <c r="R88" s="37">
        <f t="shared" si="17"/>
        <v>0</v>
      </c>
      <c r="S88" s="37">
        <f t="shared" si="17"/>
        <v>0</v>
      </c>
      <c r="T88" s="66">
        <f t="shared" si="17"/>
        <v>0</v>
      </c>
      <c r="U88" s="13">
        <f t="shared" si="17"/>
        <v>0</v>
      </c>
      <c r="V88" s="108">
        <f t="shared" si="17"/>
        <v>0</v>
      </c>
      <c r="W88" s="108">
        <f t="shared" si="17"/>
        <v>0</v>
      </c>
      <c r="X88" s="108">
        <f>SUM(X86:X87)</f>
        <v>0</v>
      </c>
      <c r="Y88" s="109">
        <f>Y86+Y87</f>
        <v>0</v>
      </c>
    </row>
    <row r="89" spans="1:25" ht="38.25" customHeight="1">
      <c r="A89" s="39" t="s">
        <v>8</v>
      </c>
      <c r="B89" s="72"/>
      <c r="C89" s="73">
        <f>C85+C77+C73+C65+C88+C81</f>
        <v>189937</v>
      </c>
      <c r="D89" s="73">
        <f>D85+D77+D73+D65+D88+D81</f>
        <v>0</v>
      </c>
      <c r="E89" s="73">
        <f>E85+E77+E73+E65+E88+E81</f>
        <v>0</v>
      </c>
      <c r="F89" s="73">
        <f>F85+F77+F73+F65+F88+F81</f>
        <v>352063</v>
      </c>
      <c r="G89" s="40">
        <f>G85+G77+G73+G65+G88+G81</f>
        <v>0</v>
      </c>
      <c r="H89" s="40">
        <f>H85+H77+H73+H65+H88+H81</f>
        <v>0</v>
      </c>
      <c r="I89" s="40">
        <f>I85+I77+I73+I65+I88+I81</f>
        <v>0</v>
      </c>
      <c r="J89" s="40">
        <f>J85+J77+J73+J65+J88+J81</f>
        <v>0</v>
      </c>
      <c r="K89" s="40">
        <f>K85+K77+K73+K65+K88+K81</f>
        <v>0</v>
      </c>
      <c r="L89" s="40">
        <f>L85+L77+L73+L65+L88+L81</f>
        <v>0</v>
      </c>
      <c r="M89" s="40"/>
      <c r="N89" s="40">
        <f>N85+N77+N73+N65+N88+N81</f>
        <v>0</v>
      </c>
      <c r="O89" s="40">
        <f>O85+O77+O73+O65+O88+O81</f>
        <v>0</v>
      </c>
      <c r="P89" s="40"/>
      <c r="Q89" s="40">
        <f>Q85+Q77+Q73+Q65+Q88+Q81</f>
        <v>0</v>
      </c>
      <c r="R89" s="40">
        <f>R85+R77+R73+R65+R88+R81</f>
        <v>0</v>
      </c>
      <c r="S89" s="40">
        <f>S85+S77+S73+S65+S88+S81</f>
        <v>0</v>
      </c>
      <c r="T89" s="40">
        <f>T85+T77+T73+T65+T88+T81</f>
        <v>542000</v>
      </c>
      <c r="U89" s="40">
        <f>U85+U77+U73+U65+U88+U81</f>
        <v>0</v>
      </c>
      <c r="V89" s="40">
        <f>V85+V77+V73+V65+V88+V81</f>
        <v>0</v>
      </c>
      <c r="W89" s="40">
        <f>W85+W77+W73+W65+W88+W81</f>
        <v>542000</v>
      </c>
      <c r="X89" s="111">
        <f>X85+X77+X73+X65+X88+X81</f>
        <v>0</v>
      </c>
      <c r="Y89" s="111">
        <f>Y85+Y77+Y73+Y65+Y88+Y81</f>
        <v>0</v>
      </c>
    </row>
    <row r="90" spans="12:25" ht="33">
      <c r="L90" s="148" t="s">
        <v>21</v>
      </c>
      <c r="M90" s="148"/>
      <c r="N90" s="148"/>
      <c r="O90" s="148"/>
      <c r="P90" s="148"/>
      <c r="Q90" s="148"/>
      <c r="R90" s="148"/>
      <c r="S90" s="148"/>
      <c r="T90" s="113">
        <f>T89+T57</f>
        <v>-3999900</v>
      </c>
      <c r="U90" s="28"/>
      <c r="V90" s="112">
        <f>V57+V89</f>
        <v>-3999900</v>
      </c>
      <c r="W90" s="112">
        <f>W57+W89</f>
        <v>0</v>
      </c>
      <c r="X90" s="112">
        <f>X57+X89</f>
        <v>0</v>
      </c>
      <c r="Y90" s="112">
        <f>Y57+Y89</f>
        <v>0</v>
      </c>
    </row>
    <row r="91" spans="20:25" ht="33.75" customHeight="1">
      <c r="T91" s="15"/>
      <c r="V91" s="15"/>
      <c r="W91" s="15"/>
      <c r="X91" s="15"/>
      <c r="Y91" s="15"/>
    </row>
    <row r="92" spans="1:20" s="2" customFormat="1" ht="23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T92" s="22"/>
    </row>
    <row r="93" spans="1:20" s="2" customFormat="1" ht="23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T93" s="22"/>
    </row>
    <row r="94" spans="1:20" s="2" customFormat="1" ht="23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T94" s="22"/>
    </row>
    <row r="95" spans="1:21" s="2" customFormat="1" ht="90.75" customHeight="1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0" s="2" customFormat="1" ht="23.25">
      <c r="A96" s="114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T96" s="22"/>
    </row>
    <row r="97" spans="1:20" s="2" customFormat="1" ht="23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T97" s="22"/>
    </row>
    <row r="98" spans="1:20" s="2" customFormat="1" ht="23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T98" s="22"/>
    </row>
    <row r="99" spans="1:20" s="2" customFormat="1" ht="23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T99" s="22"/>
    </row>
    <row r="100" spans="1:13" ht="23.25">
      <c r="A100" s="17"/>
      <c r="B100" s="17"/>
      <c r="C100" s="17"/>
      <c r="D100" s="19"/>
      <c r="E100" s="19"/>
      <c r="F100" s="19"/>
      <c r="G100" s="18"/>
      <c r="H100" s="18"/>
      <c r="I100" s="18"/>
      <c r="J100" s="18"/>
      <c r="K100" s="18"/>
      <c r="L100" s="18"/>
      <c r="M100" s="18"/>
    </row>
    <row r="102" spans="1:14" ht="30">
      <c r="A102" s="26" t="s">
        <v>15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33" t="s">
        <v>22</v>
      </c>
    </row>
  </sheetData>
  <sheetProtection/>
  <mergeCells count="46">
    <mergeCell ref="A95:U95"/>
    <mergeCell ref="A32:A41"/>
    <mergeCell ref="A62:A64"/>
    <mergeCell ref="A86:A87"/>
    <mergeCell ref="B9:S9"/>
    <mergeCell ref="A53:A55"/>
    <mergeCell ref="A19:A22"/>
    <mergeCell ref="B10:S10"/>
    <mergeCell ref="B12:S12"/>
    <mergeCell ref="A66:A72"/>
    <mergeCell ref="B60:B61"/>
    <mergeCell ref="C60:S60"/>
    <mergeCell ref="A48:A51"/>
    <mergeCell ref="A74:A76"/>
    <mergeCell ref="A78:A80"/>
    <mergeCell ref="A82:A84"/>
    <mergeCell ref="A2:T2"/>
    <mergeCell ref="A5:T5"/>
    <mergeCell ref="A6:T6"/>
    <mergeCell ref="A3:T3"/>
    <mergeCell ref="B8:S8"/>
    <mergeCell ref="A4:T4"/>
    <mergeCell ref="A7:T7"/>
    <mergeCell ref="B17:B18"/>
    <mergeCell ref="A59:T59"/>
    <mergeCell ref="A60:A61"/>
    <mergeCell ref="L90:S90"/>
    <mergeCell ref="T17:T18"/>
    <mergeCell ref="C17:S17"/>
    <mergeCell ref="T60:T61"/>
    <mergeCell ref="A43:A46"/>
    <mergeCell ref="Y60:Y61"/>
    <mergeCell ref="V17:V18"/>
    <mergeCell ref="U17:U18"/>
    <mergeCell ref="X60:X61"/>
    <mergeCell ref="Y17:Y18"/>
    <mergeCell ref="U60:U61"/>
    <mergeCell ref="X17:X18"/>
    <mergeCell ref="W60:W61"/>
    <mergeCell ref="V60:V61"/>
    <mergeCell ref="W17:W18"/>
    <mergeCell ref="A16:T16"/>
    <mergeCell ref="U32:U41"/>
    <mergeCell ref="B11:S11"/>
    <mergeCell ref="A24:A30"/>
    <mergeCell ref="A17:A18"/>
  </mergeCells>
  <printOptions horizontalCentered="1"/>
  <pageMargins left="0.35433070866141736" right="0.1968503937007874" top="0.3937007874015748" bottom="0.3937007874015748" header="0" footer="0"/>
  <pageSetup fitToHeight="4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2019-05-15T05:44:02Z</cp:lastPrinted>
  <dcterms:created xsi:type="dcterms:W3CDTF">2015-01-06T09:59:11Z</dcterms:created>
  <dcterms:modified xsi:type="dcterms:W3CDTF">2019-05-15T06:00:46Z</dcterms:modified>
  <cp:category/>
  <cp:version/>
  <cp:contentType/>
  <cp:contentStatus/>
</cp:coreProperties>
</file>