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50" i="1"/>
  <c r="C50"/>
  <c r="C25" l="1"/>
  <c r="C14" l="1"/>
  <c r="F18" l="1"/>
  <c r="E35"/>
  <c r="E30"/>
  <c r="E25"/>
  <c r="E20"/>
  <c r="E14"/>
  <c r="F39"/>
  <c r="F38"/>
  <c r="F37"/>
  <c r="F36"/>
  <c r="F34"/>
  <c r="F33"/>
  <c r="F32"/>
  <c r="F31"/>
  <c r="F29"/>
  <c r="F28"/>
  <c r="F27"/>
  <c r="F26"/>
  <c r="F24"/>
  <c r="F22"/>
  <c r="F21"/>
  <c r="F15"/>
  <c r="F19"/>
  <c r="D39"/>
  <c r="D38"/>
  <c r="D37"/>
  <c r="D36"/>
  <c r="D34"/>
  <c r="D33"/>
  <c r="D32"/>
  <c r="D31"/>
  <c r="D29"/>
  <c r="D28"/>
  <c r="D27"/>
  <c r="D26"/>
  <c r="D24"/>
  <c r="D22"/>
  <c r="D21"/>
  <c r="D19"/>
  <c r="D18"/>
  <c r="D17"/>
  <c r="D15"/>
  <c r="C35"/>
  <c r="C30"/>
  <c r="F14" l="1"/>
  <c r="E13"/>
  <c r="E42" s="1"/>
  <c r="F20"/>
  <c r="F35"/>
  <c r="F30"/>
  <c r="D35"/>
  <c r="D25"/>
  <c r="D20"/>
  <c r="D14"/>
  <c r="C20"/>
  <c r="C13" s="1"/>
  <c r="C42" s="1"/>
  <c r="F42" l="1"/>
  <c r="D42"/>
</calcChain>
</file>

<file path=xl/sharedStrings.xml><?xml version="1.0" encoding="utf-8"?>
<sst xmlns="http://schemas.openxmlformats.org/spreadsheetml/2006/main" count="72" uniqueCount="59">
  <si>
    <t>Структура тарифів на централізоване водопостачання та водовідведення</t>
  </si>
  <si>
    <t>комунального підприємства Фастівської міської ради «Фастівводоканал»</t>
  </si>
  <si>
    <t>Без ПДВ</t>
  </si>
  <si>
    <t>№
з/п</t>
  </si>
  <si>
    <t>Найменування показників</t>
  </si>
  <si>
    <t>тис. грн на рік</t>
  </si>
  <si>
    <t>грн/м3</t>
  </si>
  <si>
    <t>Виробнича собівартість, у тому числі:</t>
  </si>
  <si>
    <t>прямі матеріальні витрати, у тому числі:</t>
  </si>
  <si>
    <t>електроенергія</t>
  </si>
  <si>
    <t>витрати на придбання води в інших суб’єктів господарювання / очищення власних стічних вод іншими суб’єктами господарювання</t>
  </si>
  <si>
    <t>витрати на реагенти</t>
  </si>
  <si>
    <t>матеріали, запасні частини та інші матеріальні ресурси (ремонти)</t>
  </si>
  <si>
    <t>прямі витрати на оплату праці</t>
  </si>
  <si>
    <t>інші прямі витрати, у тому числі:</t>
  </si>
  <si>
    <t>відрахування на соціальні заходи</t>
  </si>
  <si>
    <t>амортизаційні відрахування</t>
  </si>
  <si>
    <t>підкачка води сторонніми організаціями</t>
  </si>
  <si>
    <t>інші прямі витрати</t>
  </si>
  <si>
    <t>загальновиробничі витрати, у тому числі:</t>
  </si>
  <si>
    <t>витрати на оплату праці</t>
  </si>
  <si>
    <t>інші витрати</t>
  </si>
  <si>
    <t>Адміністративні витрати, у тому числі:</t>
  </si>
  <si>
    <t>Витрати на збут, у тому числі:</t>
  </si>
  <si>
    <t>Інші операційні витрати</t>
  </si>
  <si>
    <t>Фінансові витрати</t>
  </si>
  <si>
    <t>Повна собівартість</t>
  </si>
  <si>
    <t>Розрахунковий прибуток, у тому числі:</t>
  </si>
  <si>
    <t>податок на прибуток</t>
  </si>
  <si>
    <t>дивіденди</t>
  </si>
  <si>
    <t>резервний фонд (капітал)</t>
  </si>
  <si>
    <t>на розвиток виробництва (виробничі інвестиції)</t>
  </si>
  <si>
    <t>інше використання прибутку</t>
  </si>
  <si>
    <t>Вартість централізованого водопостачання/водовідведення, тис. грн</t>
  </si>
  <si>
    <t>Тариф на  централізоване водопостачання/водовідведення, грн/м3</t>
  </si>
  <si>
    <t>Обсяг реалізації, тис. м3</t>
  </si>
  <si>
    <t>1,1,1</t>
  </si>
  <si>
    <t>1,1,2</t>
  </si>
  <si>
    <t>1,1,3</t>
  </si>
  <si>
    <t>1,1,4</t>
  </si>
  <si>
    <t>1,3,1</t>
  </si>
  <si>
    <t>1,3,2</t>
  </si>
  <si>
    <t>1,3,3</t>
  </si>
  <si>
    <t>1,3,4</t>
  </si>
  <si>
    <t>1,4,1</t>
  </si>
  <si>
    <t>1,4,2</t>
  </si>
  <si>
    <t>1,4,3</t>
  </si>
  <si>
    <t>1,4,4</t>
  </si>
  <si>
    <t xml:space="preserve"> </t>
  </si>
  <si>
    <t>Централіз. водопос.</t>
  </si>
  <si>
    <t>Централіз. водовід.</t>
  </si>
  <si>
    <t>для інших споживачів</t>
  </si>
  <si>
    <t xml:space="preserve"> Керуючий справами виконкому </t>
  </si>
  <si>
    <t>Л.О.Тхоржевська</t>
  </si>
  <si>
    <t>до рішення виконавчого комітету</t>
  </si>
  <si>
    <t xml:space="preserve">Фастівської міської ради </t>
  </si>
  <si>
    <t>№</t>
  </si>
  <si>
    <t>від</t>
  </si>
  <si>
    <t>Додаток №2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</si>
</sst>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wrapText="1"/>
    </xf>
    <xf numFmtId="0" fontId="0" fillId="0" borderId="1" xfId="0" applyBorder="1"/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5"/>
  <sheetViews>
    <sheetView tabSelected="1" workbookViewId="0">
      <selection activeCell="E1" sqref="E1"/>
    </sheetView>
  </sheetViews>
  <sheetFormatPr defaultRowHeight="15"/>
  <cols>
    <col min="1" max="1" width="10.140625" style="2" bestFit="1" customWidth="1"/>
    <col min="2" max="2" width="37.5703125" customWidth="1"/>
    <col min="3" max="3" width="10.85546875" customWidth="1"/>
    <col min="4" max="4" width="9.42578125" customWidth="1"/>
    <col min="5" max="5" width="9.140625" customWidth="1"/>
    <col min="6" max="6" width="9.7109375" customWidth="1"/>
  </cols>
  <sheetData>
    <row r="1" spans="1:6">
      <c r="E1" t="s">
        <v>58</v>
      </c>
    </row>
    <row r="2" spans="1:6">
      <c r="D2" t="s">
        <v>54</v>
      </c>
    </row>
    <row r="3" spans="1:6">
      <c r="D3" t="s">
        <v>55</v>
      </c>
    </row>
    <row r="4" spans="1:6">
      <c r="D4" t="s">
        <v>56</v>
      </c>
      <c r="E4" t="s">
        <v>57</v>
      </c>
    </row>
    <row r="6" spans="1:6">
      <c r="E6" s="1" t="s">
        <v>48</v>
      </c>
    </row>
    <row r="7" spans="1:6">
      <c r="A7" s="2" t="s">
        <v>0</v>
      </c>
    </row>
    <row r="8" spans="1:6">
      <c r="A8" s="2" t="s">
        <v>1</v>
      </c>
    </row>
    <row r="9" spans="1:6">
      <c r="B9" t="s">
        <v>51</v>
      </c>
      <c r="F9" t="s">
        <v>2</v>
      </c>
    </row>
    <row r="10" spans="1:6" ht="30">
      <c r="A10" s="5" t="s">
        <v>3</v>
      </c>
      <c r="B10" s="6" t="s">
        <v>4</v>
      </c>
      <c r="C10" s="15" t="s">
        <v>49</v>
      </c>
      <c r="D10" s="15"/>
      <c r="E10" s="15" t="s">
        <v>50</v>
      </c>
      <c r="F10" s="15"/>
    </row>
    <row r="11" spans="1:6">
      <c r="A11" s="7"/>
      <c r="B11" s="6" t="s">
        <v>48</v>
      </c>
      <c r="C11" s="6" t="s">
        <v>5</v>
      </c>
      <c r="D11" s="6" t="s">
        <v>6</v>
      </c>
      <c r="E11" s="6" t="s">
        <v>5</v>
      </c>
      <c r="F11" s="6" t="s">
        <v>6</v>
      </c>
    </row>
    <row r="12" spans="1:6" s="4" customFormat="1">
      <c r="A12" s="8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</row>
    <row r="13" spans="1:6">
      <c r="A13" s="7">
        <v>1</v>
      </c>
      <c r="B13" s="12" t="s">
        <v>7</v>
      </c>
      <c r="C13" s="10">
        <f t="shared" ref="C13:E13" si="0">C14+C19+C20+C25</f>
        <v>5293.11</v>
      </c>
      <c r="D13" s="14">
        <v>17.161999999999999</v>
      </c>
      <c r="E13" s="10">
        <f t="shared" si="0"/>
        <v>8680.44</v>
      </c>
      <c r="F13" s="14">
        <v>23.841999999999999</v>
      </c>
    </row>
    <row r="14" spans="1:6">
      <c r="A14" s="11">
        <v>1.1000000000000001</v>
      </c>
      <c r="B14" s="12" t="s">
        <v>8</v>
      </c>
      <c r="C14" s="10">
        <f>C15+C16+C17+C18</f>
        <v>2015.51</v>
      </c>
      <c r="D14" s="14">
        <f t="shared" ref="D14:F14" si="1">D15+D16+D17+D18</f>
        <v>6.5347404597477539</v>
      </c>
      <c r="E14" s="10">
        <f t="shared" si="1"/>
        <v>1767.33</v>
      </c>
      <c r="F14" s="14">
        <f t="shared" si="1"/>
        <v>4.8542353328938699</v>
      </c>
    </row>
    <row r="15" spans="1:6">
      <c r="A15" s="7" t="s">
        <v>36</v>
      </c>
      <c r="B15" s="6" t="s">
        <v>9</v>
      </c>
      <c r="C15" s="10">
        <v>1631.22</v>
      </c>
      <c r="D15" s="13">
        <f>C15/C51</f>
        <v>5.2887851376325257</v>
      </c>
      <c r="E15" s="10">
        <v>1555.7</v>
      </c>
      <c r="F15" s="13">
        <f>E15/E51</f>
        <v>4.2729619863766208</v>
      </c>
    </row>
    <row r="16" spans="1:6">
      <c r="A16" s="7" t="s">
        <v>37</v>
      </c>
      <c r="B16" s="6" t="s">
        <v>10</v>
      </c>
      <c r="C16" s="6">
        <v>0</v>
      </c>
      <c r="D16" s="13">
        <v>0</v>
      </c>
      <c r="E16" s="6">
        <v>0</v>
      </c>
      <c r="F16" s="13">
        <v>0</v>
      </c>
    </row>
    <row r="17" spans="1:6">
      <c r="A17" s="7" t="s">
        <v>38</v>
      </c>
      <c r="B17" s="6" t="s">
        <v>11</v>
      </c>
      <c r="C17" s="6">
        <v>105.1</v>
      </c>
      <c r="D17" s="13">
        <f>C17/C51</f>
        <v>0.34075803261680121</v>
      </c>
      <c r="E17" s="6">
        <v>0</v>
      </c>
      <c r="F17" s="13">
        <v>0</v>
      </c>
    </row>
    <row r="18" spans="1:6">
      <c r="A18" s="7" t="s">
        <v>39</v>
      </c>
      <c r="B18" s="6" t="s">
        <v>12</v>
      </c>
      <c r="C18" s="6">
        <v>279.19</v>
      </c>
      <c r="D18" s="13">
        <f>C18/C51</f>
        <v>0.90519728949842748</v>
      </c>
      <c r="E18" s="6">
        <v>211.63</v>
      </c>
      <c r="F18" s="13">
        <f>E18/E51</f>
        <v>0.58127334651724893</v>
      </c>
    </row>
    <row r="19" spans="1:6">
      <c r="A19" s="7">
        <v>1.2</v>
      </c>
      <c r="B19" s="12" t="s">
        <v>13</v>
      </c>
      <c r="C19" s="10">
        <v>1045.77</v>
      </c>
      <c r="D19" s="13">
        <f>C19/C51</f>
        <v>3.3906234802062056</v>
      </c>
      <c r="E19" s="10">
        <v>3358.67</v>
      </c>
      <c r="F19" s="13">
        <f>E19/E51</f>
        <v>9.2250878927708211</v>
      </c>
    </row>
    <row r="20" spans="1:6">
      <c r="A20" s="7">
        <v>1.3</v>
      </c>
      <c r="B20" s="12" t="s">
        <v>14</v>
      </c>
      <c r="C20" s="10">
        <f t="shared" ref="C20:F20" si="2">C21+C22+C23+C24</f>
        <v>524.33000000000004</v>
      </c>
      <c r="D20" s="10">
        <f t="shared" si="2"/>
        <v>1.6999967577732384</v>
      </c>
      <c r="E20" s="10">
        <f t="shared" si="2"/>
        <v>1017.35</v>
      </c>
      <c r="F20" s="14">
        <f t="shared" si="2"/>
        <v>2.7943034497912547</v>
      </c>
    </row>
    <row r="21" spans="1:6">
      <c r="A21" s="7" t="s">
        <v>40</v>
      </c>
      <c r="B21" s="6" t="s">
        <v>15</v>
      </c>
      <c r="C21" s="6">
        <v>219.61</v>
      </c>
      <c r="D21" s="13">
        <f>C21/C51</f>
        <v>0.71202541905780892</v>
      </c>
      <c r="E21" s="6">
        <v>722.12</v>
      </c>
      <c r="F21" s="13">
        <f>E21/E51</f>
        <v>1.9834102395078006</v>
      </c>
    </row>
    <row r="22" spans="1:6">
      <c r="A22" s="7" t="s">
        <v>41</v>
      </c>
      <c r="B22" s="6" t="s">
        <v>16</v>
      </c>
      <c r="C22" s="6">
        <v>193.98</v>
      </c>
      <c r="D22" s="13">
        <f>C22/C51</f>
        <v>0.62892714716467268</v>
      </c>
      <c r="E22" s="6">
        <v>221.84</v>
      </c>
      <c r="F22" s="13">
        <f>E22/E51</f>
        <v>0.60931663370687761</v>
      </c>
    </row>
    <row r="23" spans="1:6">
      <c r="A23" s="7" t="s">
        <v>42</v>
      </c>
      <c r="B23" s="6" t="s">
        <v>17</v>
      </c>
      <c r="C23" s="6">
        <v>0</v>
      </c>
      <c r="D23" s="13">
        <v>0</v>
      </c>
      <c r="E23" s="6">
        <v>0</v>
      </c>
      <c r="F23" s="13">
        <v>0</v>
      </c>
    </row>
    <row r="24" spans="1:6">
      <c r="A24" s="7" t="s">
        <v>43</v>
      </c>
      <c r="B24" s="6" t="s">
        <v>18</v>
      </c>
      <c r="C24" s="6">
        <v>110.74</v>
      </c>
      <c r="D24" s="13">
        <f>C24/C51</f>
        <v>0.35904419155075701</v>
      </c>
      <c r="E24" s="6">
        <v>73.39</v>
      </c>
      <c r="F24" s="13">
        <f>E24/E51</f>
        <v>0.2015765765765766</v>
      </c>
    </row>
    <row r="25" spans="1:6">
      <c r="A25" s="7">
        <v>1.4</v>
      </c>
      <c r="B25" s="12" t="s">
        <v>19</v>
      </c>
      <c r="C25" s="10">
        <f t="shared" ref="C25:E25" si="3">C26+C27+C28+C29</f>
        <v>1707.5</v>
      </c>
      <c r="D25" s="14">
        <f t="shared" si="3"/>
        <v>5.5361021949875173</v>
      </c>
      <c r="E25" s="10">
        <f t="shared" si="3"/>
        <v>2537.09</v>
      </c>
      <c r="F25" s="14">
        <v>6.9690000000000003</v>
      </c>
    </row>
    <row r="26" spans="1:6">
      <c r="A26" s="7" t="s">
        <v>44</v>
      </c>
      <c r="B26" s="6" t="s">
        <v>20</v>
      </c>
      <c r="C26" s="10">
        <v>1086.97</v>
      </c>
      <c r="D26" s="13">
        <f>C26/C51</f>
        <v>3.5242032227734006</v>
      </c>
      <c r="E26" s="10">
        <v>1702.36</v>
      </c>
      <c r="F26" s="13">
        <f>E26/E51</f>
        <v>4.6757855416392005</v>
      </c>
    </row>
    <row r="27" spans="1:6">
      <c r="A27" s="7" t="s">
        <v>45</v>
      </c>
      <c r="B27" s="6" t="s">
        <v>15</v>
      </c>
      <c r="C27" s="6">
        <v>228.26</v>
      </c>
      <c r="D27" s="13">
        <f>C27/C51</f>
        <v>0.7400706805433972</v>
      </c>
      <c r="E27" s="6">
        <v>357.48</v>
      </c>
      <c r="F27" s="13">
        <f>E27/E51</f>
        <v>0.98187211601845759</v>
      </c>
    </row>
    <row r="28" spans="1:6">
      <c r="A28" s="7" t="s">
        <v>46</v>
      </c>
      <c r="B28" s="6" t="s">
        <v>16</v>
      </c>
      <c r="C28" s="6">
        <v>23.34</v>
      </c>
      <c r="D28" s="13">
        <f>C28/C51</f>
        <v>7.5673572609668324E-2</v>
      </c>
      <c r="E28" s="6">
        <v>69.12</v>
      </c>
      <c r="F28" s="13">
        <f>E28/E51</f>
        <v>0.18984838497033621</v>
      </c>
    </row>
    <row r="29" spans="1:6">
      <c r="A29" s="7" t="s">
        <v>47</v>
      </c>
      <c r="B29" s="6" t="s">
        <v>21</v>
      </c>
      <c r="C29" s="6">
        <v>368.93</v>
      </c>
      <c r="D29" s="13">
        <f>C29/C51</f>
        <v>1.1961547190610511</v>
      </c>
      <c r="E29" s="6">
        <v>408.13</v>
      </c>
      <c r="F29" s="13">
        <f>E29/E51</f>
        <v>1.1209898923313557</v>
      </c>
    </row>
    <row r="30" spans="1:6">
      <c r="A30" s="7">
        <v>2</v>
      </c>
      <c r="B30" s="12" t="s">
        <v>22</v>
      </c>
      <c r="C30" s="6">
        <f t="shared" ref="C30:F30" si="4">C31+C32+C33+C34</f>
        <v>411.05999999999995</v>
      </c>
      <c r="D30" s="13">
        <v>1.3320000000000001</v>
      </c>
      <c r="E30" s="6">
        <f t="shared" si="4"/>
        <v>676.76</v>
      </c>
      <c r="F30" s="13">
        <f t="shared" si="4"/>
        <v>1.8588222368710174</v>
      </c>
    </row>
    <row r="31" spans="1:6">
      <c r="A31" s="7">
        <v>2.1</v>
      </c>
      <c r="B31" s="6" t="s">
        <v>20</v>
      </c>
      <c r="C31" s="6">
        <v>307.89999999999998</v>
      </c>
      <c r="D31" s="13">
        <f>C31/C51</f>
        <v>0.99828161981648988</v>
      </c>
      <c r="E31" s="6">
        <v>507.09</v>
      </c>
      <c r="F31" s="13">
        <f>E31/E51</f>
        <v>1.3927982860909691</v>
      </c>
    </row>
    <row r="32" spans="1:6">
      <c r="A32" s="7">
        <v>2.2000000000000002</v>
      </c>
      <c r="B32" s="6" t="s">
        <v>15</v>
      </c>
      <c r="C32" s="6">
        <v>67.63</v>
      </c>
      <c r="D32" s="13">
        <f>C32/C51</f>
        <v>0.2192717958694031</v>
      </c>
      <c r="E32" s="6">
        <v>111.38</v>
      </c>
      <c r="F32" s="13">
        <f>E32/E51</f>
        <v>0.30592177543397053</v>
      </c>
    </row>
    <row r="33" spans="1:6">
      <c r="A33" s="7">
        <v>2.2999999999999998</v>
      </c>
      <c r="B33" s="6" t="s">
        <v>16</v>
      </c>
      <c r="C33" s="6">
        <v>2.27</v>
      </c>
      <c r="D33" s="13">
        <f>C33/C51</f>
        <v>7.3598547482410922E-3</v>
      </c>
      <c r="E33" s="6">
        <v>3.73</v>
      </c>
      <c r="F33" s="13">
        <f>E33/E51</f>
        <v>1.0245001098659636E-2</v>
      </c>
    </row>
    <row r="34" spans="1:6">
      <c r="A34" s="7">
        <v>2.4</v>
      </c>
      <c r="B34" s="6" t="s">
        <v>21</v>
      </c>
      <c r="C34" s="6">
        <v>33.26</v>
      </c>
      <c r="D34" s="13">
        <f>C34/C51</f>
        <v>0.10783646208215801</v>
      </c>
      <c r="E34" s="6">
        <v>54.56</v>
      </c>
      <c r="F34" s="13">
        <f>E34/E51</f>
        <v>0.14985717424741815</v>
      </c>
    </row>
    <row r="35" spans="1:6">
      <c r="A35" s="7">
        <v>3</v>
      </c>
      <c r="B35" s="12" t="s">
        <v>23</v>
      </c>
      <c r="C35" s="6">
        <f t="shared" ref="C35:F35" si="5">C36+C37+C38+C39</f>
        <v>332.32000000000005</v>
      </c>
      <c r="D35" s="13">
        <f t="shared" si="5"/>
        <v>1.0774567973284048</v>
      </c>
      <c r="E35" s="6">
        <f t="shared" si="5"/>
        <v>582.13</v>
      </c>
      <c r="F35" s="13">
        <f t="shared" si="5"/>
        <v>1.5989068336629313</v>
      </c>
    </row>
    <row r="36" spans="1:6">
      <c r="A36" s="7">
        <v>3.1</v>
      </c>
      <c r="B36" s="6" t="s">
        <v>20</v>
      </c>
      <c r="C36" s="6">
        <v>260.39999999999998</v>
      </c>
      <c r="D36" s="13">
        <f>C36/C51</f>
        <v>0.84427584865285465</v>
      </c>
      <c r="E36" s="6">
        <v>457.79</v>
      </c>
      <c r="F36" s="13">
        <f>E36/E51</f>
        <v>1.2573884860470228</v>
      </c>
    </row>
    <row r="37" spans="1:6">
      <c r="A37" s="7">
        <v>3.2</v>
      </c>
      <c r="B37" s="6" t="s">
        <v>15</v>
      </c>
      <c r="C37" s="6">
        <v>57.29</v>
      </c>
      <c r="D37" s="13">
        <f>C37/C51</f>
        <v>0.18574717115715073</v>
      </c>
      <c r="E37" s="6">
        <v>100.71</v>
      </c>
      <c r="F37" s="13">
        <f>E37/E51</f>
        <v>0.27661502966381013</v>
      </c>
    </row>
    <row r="38" spans="1:6">
      <c r="A38" s="7">
        <v>3.3</v>
      </c>
      <c r="B38" s="6" t="s">
        <v>16</v>
      </c>
      <c r="C38" s="6">
        <v>1.22</v>
      </c>
      <c r="D38" s="13">
        <f>C38/C51</f>
        <v>3.9555166488344194E-3</v>
      </c>
      <c r="E38" s="6">
        <v>1.64</v>
      </c>
      <c r="F38" s="13">
        <f>E38/E51</f>
        <v>4.5045045045045045E-3</v>
      </c>
    </row>
    <row r="39" spans="1:6">
      <c r="A39" s="7">
        <v>3.4</v>
      </c>
      <c r="B39" s="6" t="s">
        <v>21</v>
      </c>
      <c r="C39" s="6">
        <v>13.41</v>
      </c>
      <c r="D39" s="13">
        <f>C39/C51</f>
        <v>4.3478260869565216E-2</v>
      </c>
      <c r="E39" s="6">
        <v>21.99</v>
      </c>
      <c r="F39" s="13">
        <f>E39/E51</f>
        <v>6.0398813447593937E-2</v>
      </c>
    </row>
    <row r="40" spans="1:6">
      <c r="A40" s="7">
        <v>4</v>
      </c>
      <c r="B40" s="12" t="s">
        <v>24</v>
      </c>
      <c r="C40" s="6">
        <v>0</v>
      </c>
      <c r="D40" s="6">
        <v>0</v>
      </c>
      <c r="E40" s="6">
        <v>0</v>
      </c>
      <c r="F40" s="6">
        <v>0</v>
      </c>
    </row>
    <row r="41" spans="1:6">
      <c r="A41" s="7">
        <v>5</v>
      </c>
      <c r="B41" s="6" t="s">
        <v>25</v>
      </c>
      <c r="C41" s="6">
        <v>0</v>
      </c>
      <c r="D41" s="6">
        <v>0</v>
      </c>
      <c r="E41" s="6">
        <v>0</v>
      </c>
      <c r="F41" s="6">
        <v>0</v>
      </c>
    </row>
    <row r="42" spans="1:6">
      <c r="A42" s="7">
        <v>6</v>
      </c>
      <c r="B42" s="12" t="s">
        <v>26</v>
      </c>
      <c r="C42" s="10">
        <f t="shared" ref="C42:F42" si="6">C13+C30+C35</f>
        <v>6036.49</v>
      </c>
      <c r="D42" s="10">
        <f t="shared" si="6"/>
        <v>19.571456797328405</v>
      </c>
      <c r="E42" s="10">
        <f t="shared" si="6"/>
        <v>9939.33</v>
      </c>
      <c r="F42" s="10">
        <f t="shared" si="6"/>
        <v>27.299729070533946</v>
      </c>
    </row>
    <row r="43" spans="1:6">
      <c r="A43" s="7">
        <v>7</v>
      </c>
      <c r="B43" s="6" t="s">
        <v>27</v>
      </c>
      <c r="C43" s="6">
        <v>0</v>
      </c>
      <c r="D43" s="6">
        <v>0</v>
      </c>
      <c r="E43" s="6">
        <v>0</v>
      </c>
      <c r="F43" s="6">
        <v>0</v>
      </c>
    </row>
    <row r="44" spans="1:6">
      <c r="A44" s="7">
        <v>7.1</v>
      </c>
      <c r="B44" s="6" t="s">
        <v>28</v>
      </c>
      <c r="C44" s="6">
        <v>0</v>
      </c>
      <c r="D44" s="6">
        <v>0</v>
      </c>
      <c r="E44" s="6">
        <v>0</v>
      </c>
      <c r="F44" s="6">
        <v>0</v>
      </c>
    </row>
    <row r="45" spans="1:6">
      <c r="A45" s="7">
        <v>7.2</v>
      </c>
      <c r="B45" s="6" t="s">
        <v>29</v>
      </c>
      <c r="C45" s="6">
        <v>0</v>
      </c>
      <c r="D45" s="6">
        <v>0</v>
      </c>
      <c r="E45" s="6">
        <v>0</v>
      </c>
      <c r="F45" s="6">
        <v>0</v>
      </c>
    </row>
    <row r="46" spans="1:6">
      <c r="A46" s="7">
        <v>7.3</v>
      </c>
      <c r="B46" s="6" t="s">
        <v>30</v>
      </c>
      <c r="C46" s="6">
        <v>0</v>
      </c>
      <c r="D46" s="6">
        <v>0</v>
      </c>
      <c r="E46" s="6">
        <v>0</v>
      </c>
      <c r="F46" s="6">
        <v>0</v>
      </c>
    </row>
    <row r="47" spans="1:6">
      <c r="A47" s="7">
        <v>7.4</v>
      </c>
      <c r="B47" s="6" t="s">
        <v>31</v>
      </c>
      <c r="C47" s="6">
        <v>0</v>
      </c>
      <c r="D47" s="6">
        <v>0</v>
      </c>
      <c r="E47" s="6">
        <v>0</v>
      </c>
      <c r="F47" s="6">
        <v>0</v>
      </c>
    </row>
    <row r="48" spans="1:6">
      <c r="A48" s="7">
        <v>7.5</v>
      </c>
      <c r="B48" s="6" t="s">
        <v>32</v>
      </c>
      <c r="C48" s="6">
        <v>0</v>
      </c>
      <c r="D48" s="6">
        <v>0</v>
      </c>
      <c r="E48" s="6">
        <v>0</v>
      </c>
      <c r="F48" s="6">
        <v>0</v>
      </c>
    </row>
    <row r="49" spans="1:6">
      <c r="A49" s="7">
        <v>8</v>
      </c>
      <c r="B49" s="12" t="s">
        <v>33</v>
      </c>
      <c r="C49" s="10">
        <v>6036.49</v>
      </c>
      <c r="D49" s="6"/>
      <c r="E49" s="10">
        <v>9939.33</v>
      </c>
      <c r="F49" s="6"/>
    </row>
    <row r="50" spans="1:6">
      <c r="A50" s="7">
        <v>9</v>
      </c>
      <c r="B50" s="12" t="s">
        <v>34</v>
      </c>
      <c r="C50" s="11">
        <f>C49/C51</f>
        <v>19.571669422559413</v>
      </c>
      <c r="D50" s="6"/>
      <c r="E50" s="11">
        <f>E49/E51</f>
        <v>27.299851680949242</v>
      </c>
      <c r="F50" s="6"/>
    </row>
    <row r="51" spans="1:6">
      <c r="A51" s="7">
        <v>10</v>
      </c>
      <c r="B51" s="12" t="s">
        <v>35</v>
      </c>
      <c r="C51" s="10">
        <v>308.43</v>
      </c>
      <c r="D51" s="6"/>
      <c r="E51" s="6">
        <v>364.08</v>
      </c>
      <c r="F51" s="6"/>
    </row>
    <row r="55" spans="1:6">
      <c r="A55" s="3"/>
      <c r="B55" t="s">
        <v>52</v>
      </c>
      <c r="E55" t="s">
        <v>53</v>
      </c>
    </row>
  </sheetData>
  <mergeCells count="2">
    <mergeCell ref="C10:D10"/>
    <mergeCell ref="E10:F10"/>
  </mergeCells>
  <pageMargins left="0.7" right="0.7" top="0.75" bottom="0.75" header="0.3" footer="0.3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2019-11-11T12:30:33Z</dcterms:modified>
</cp:coreProperties>
</file>