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2"/>
  </bookViews>
  <sheets>
    <sheet name="дод.1 з-ф" sheetId="1" r:id="rId1"/>
    <sheet name="дод.1 с-ф" sheetId="2" r:id="rId2"/>
    <sheet name="дод 2. з-ф" sheetId="3" r:id="rId3"/>
    <sheet name="дод.2с-ф" sheetId="4" r:id="rId4"/>
  </sheets>
  <definedNames>
    <definedName name="_xlnm.Print_Area" localSheetId="2">'дод 2. з-ф'!$A$1:$G$25</definedName>
    <definedName name="_xlnm.Print_Area" localSheetId="0">'дод.1 з-ф'!$A$1:$E$68</definedName>
    <definedName name="_xlnm.Print_Area" localSheetId="3">'дод.2с-ф'!$A$1:$D$13</definedName>
  </definedNames>
  <calcPr fullCalcOnLoad="1"/>
</workbook>
</file>

<file path=xl/sharedStrings.xml><?xml version="1.0" encoding="utf-8"?>
<sst xmlns="http://schemas.openxmlformats.org/spreadsheetml/2006/main" count="152" uniqueCount="138">
  <si>
    <t>Найменування показника</t>
  </si>
  <si>
    <t>ЗАГАЛЬНИЙ ФОНД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</si>
  <si>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</si>
  <si>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</si>
  <si>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</si>
  <si>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Культура i мистецтво</t>
  </si>
  <si>
    <t>Всього видатків спеціального фонду:</t>
  </si>
  <si>
    <t>Додаток № 2</t>
  </si>
  <si>
    <t>(грн.)</t>
  </si>
  <si>
    <t xml:space="preserve">СПЕЦІАЛЬНИЙ ФОНД </t>
  </si>
  <si>
    <t>план більше факту на</t>
  </si>
  <si>
    <t>план більше факта на</t>
  </si>
  <si>
    <t>Разом загальний та спеціальний фонди:</t>
  </si>
  <si>
    <t>доходи</t>
  </si>
  <si>
    <t>видатки</t>
  </si>
  <si>
    <t>з/ф</t>
  </si>
  <si>
    <t>с/ф</t>
  </si>
  <si>
    <t>до рішення міської ради</t>
  </si>
  <si>
    <t>Резервний фонд</t>
  </si>
  <si>
    <t>Додаток № 1</t>
  </si>
  <si>
    <t>КОД</t>
  </si>
  <si>
    <t>Найменування доходів згідно з бюджетною класифікацією</t>
  </si>
  <si>
    <t>Податкові надходження</t>
  </si>
  <si>
    <t>Збори за спеціальне використання природних ресурсів</t>
  </si>
  <si>
    <t>Збір за спеціальне використання лісових ресурсів</t>
  </si>
  <si>
    <t>Збір за спеціальне використання води</t>
  </si>
  <si>
    <t>Внутрішні податки на товари та послуги</t>
  </si>
  <si>
    <t>Акцизний податок з реалізації субєктами господарювання</t>
  </si>
  <si>
    <t>Інші податки</t>
  </si>
  <si>
    <t>Місцеві податки і збори до 01.01.2011 року</t>
  </si>
  <si>
    <t>Місцеві податки і збори</t>
  </si>
  <si>
    <t>Збір за провадження деяких видів підприємницької діяльності</t>
  </si>
  <si>
    <t>Єдиний податок</t>
  </si>
  <si>
    <t>Інші податки і збори</t>
  </si>
  <si>
    <t>Неподаткові надходження</t>
  </si>
  <si>
    <t>Доходи від власності та підприємницької діяльності</t>
  </si>
  <si>
    <t xml:space="preserve">Інші надходження </t>
  </si>
  <si>
    <t>Адмінштрафи та інші санкції</t>
  </si>
  <si>
    <t>Плата за надання адміністративних послуг</t>
  </si>
  <si>
    <t>Державне мито</t>
  </si>
  <si>
    <t>Надходження коштів з рахунків виборчих фондів</t>
  </si>
  <si>
    <t>Доходи від операцій з капіталом</t>
  </si>
  <si>
    <t>Дотації</t>
  </si>
  <si>
    <t>Додаткова дотація з державного бюджету місцевим бюджетам на вірювнювання фінансової забезпеченості</t>
  </si>
  <si>
    <t>Додаткова дотація з Державного бюджету</t>
  </si>
  <si>
    <t>Субвенції з державного бюджету</t>
  </si>
  <si>
    <t>Субвенція з державного бюджету місцевим бюджетам на здійснення заходів шодо соціально- економічного розвитку окремих територій.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</si>
  <si>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</si>
  <si>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державного бюджету місцевим бюджетам на погашення заборгованості з різниці в тарифах на теплову енергію, послуги централізованого водрпостачання та водовідведення, що вироблялися, транспортувалися та постачалися населенню.</t>
  </si>
  <si>
    <t>РАЗОМ ДОХОДІВ ЗАГАЛЬНОГО ФОНДУ</t>
  </si>
  <si>
    <t>СПЕЦІАЛЬНИЙ  ФОНД</t>
  </si>
  <si>
    <t>Найменування  показника</t>
  </si>
  <si>
    <t>Кошторисні призначення на рік з урахуванням змін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</si>
  <si>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</si>
  <si>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</si>
  <si>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першу реєстрацію транспортного засобу</t>
  </si>
  <si>
    <t xml:space="preserve">Збір за першу реєстрацію транспортного засобу з фізичних осіб </t>
  </si>
  <si>
    <t>Надходження від відчуження майна, що знаходиться у  комунальній власності.</t>
  </si>
  <si>
    <t>РАЗОМ власних доходів</t>
  </si>
  <si>
    <t>Субвенція з державного бюджету місцевим бюджетам на надання пільг та житлових субсидій населенню на оплату електоренергії, природного газу, послуг тепло-,водопостачання і водрвідведення, квартирної плати</t>
  </si>
  <si>
    <t>Субвенція з державного бюджету місцевим бюджетам на фінансування ремонту приміщень управлінь праці та соціального захисту  виконавчих органів міських рад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</si>
  <si>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</si>
  <si>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ДОХОДІВ СПЕЦІАЛЬНОГО ФОНДУ</t>
  </si>
  <si>
    <r>
      <t>Збір за першу реєстрацію транспортного засобу з юридичних осіб</t>
    </r>
    <r>
      <rPr>
        <i/>
        <sz val="14"/>
        <rFont val="Times New Roman"/>
        <family val="1"/>
      </rPr>
      <t xml:space="preserve"> </t>
    </r>
  </si>
  <si>
    <t>Збір за забруднення навколишнього природнього середовища</t>
  </si>
  <si>
    <t xml:space="preserve">інші збори за забруднення навколишнього природнього середовища </t>
  </si>
  <si>
    <t>Код ТПКВКМБ/ТКВКБМС</t>
  </si>
  <si>
    <t>О010</t>
  </si>
  <si>
    <t>Податок на майно</t>
  </si>
  <si>
    <t xml:space="preserve">Штрафні санції за порушення законодавства про патентування,за порушення норм регулювання обігу готівки та про застосування реєстраторів розрахункових операцій у сфері торгівлі,громадського харчування та послуг 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</si>
  <si>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</si>
  <si>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</si>
  <si>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</si>
  <si>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</si>
  <si>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6013</t>
  </si>
  <si>
    <t>6030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</si>
  <si>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</si>
  <si>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</si>
  <si>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7000</t>
  </si>
  <si>
    <t>Економічна діяльність</t>
  </si>
  <si>
    <t>Інша діяльність</t>
  </si>
  <si>
    <t>8700</t>
  </si>
  <si>
    <t>9710</t>
  </si>
  <si>
    <t>Міжбюджетні трансферти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</si>
  <si>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</si>
  <si>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Всього видатків загального фонду</t>
  </si>
  <si>
    <t>3000</t>
  </si>
  <si>
    <t>7325</t>
  </si>
  <si>
    <t>Будівництво споруд, установ та закладів фізичної культури і спорту</t>
  </si>
  <si>
    <t xml:space="preserve">Рентнаплата за спеціальне використання лісових ресурсів ( крім рентної плати за спеціальне використання лісових ресурсів в частині деревини, заготовленої в порядку </t>
  </si>
  <si>
    <t>Рентна плата за спеціальне використання води водних обєктів місцевого значення</t>
  </si>
  <si>
    <t>Рентна плата за спеціальне використаня води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</si>
  <si>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</si>
  <si>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</si>
  <si>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</si>
  <si>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</si>
  <si>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Кошти від продажу землі</t>
  </si>
  <si>
    <t>Кошти від продажу земельних ділянок несільськогосподарського призначенн,що перебувають у державній або комунальній власності, та земельних ділянок які знаходяться натериторіі АРК</t>
  </si>
  <si>
    <t>Місцеві податки</t>
  </si>
  <si>
    <t>Збір за провадження  деяких видів підприємницької діяльності,що справлявся до 1 січня 2015 року</t>
  </si>
  <si>
    <t>Збір за провадження торговельної діяльності нафтопродуктами,скрапленим та стиснутим газом  на стаціонарних,малогабаритних і пересувних автозаправних станціях,заправних пунктах,що справлявся до 1 січня 2015 року</t>
  </si>
  <si>
    <t>Кошторисні призначення на звітний рік з урахуванням змін</t>
  </si>
  <si>
    <t>Транспортний податок з юридичних осіб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</si>
  <si>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</si>
  <si>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Плата за надання інших адміністраивни послуг</t>
  </si>
  <si>
    <t xml:space="preserve">Інші заходи у сфері соціального захисту і соціального забезпечення </t>
  </si>
  <si>
    <t>Адмінзбори та платежі,  доходи від некомерційного  господарської діяльності</t>
  </si>
  <si>
    <t>Затверджено на 2020 рік з урахуванням змін</t>
  </si>
  <si>
    <t>Затверджено розписом на 2020 рік</t>
  </si>
  <si>
    <t>Затверджено розписом з урахуванням внесених змін на 2020 р.</t>
  </si>
  <si>
    <t>Кошторисні призначення на 2020 рік з урахуванням змін</t>
  </si>
  <si>
    <t>Податок на нерухоме майно, відмінне від земельної ділянки,сплачений юридичними особами, які є власниками обєктів житлової нерухомості</t>
  </si>
  <si>
    <t>Податок на нерухоме майно, відмінне від земельної ділянки, сплачений фізичними особами,які є власниками обєктів житлової нерухомості</t>
  </si>
  <si>
    <t>Податок на нерухоме майно,відмінне від земельної ділянки,сплачений фізичними особами, які є власниками обєктів нежитлової нерухомості</t>
  </si>
  <si>
    <t>Податок на нерухоме майно, відмінне від земельної ділянки,сплачений юридичними особами,які є власниками обєктів нежитлової нерухомості</t>
  </si>
  <si>
    <t>Виконання видатків Мотовилівськослобідської сільської ради</t>
  </si>
  <si>
    <t>за  2020 року</t>
  </si>
  <si>
    <t>0150</t>
  </si>
  <si>
    <t>Організаційне, інформаційно-аналітичне та матеріально-технічне забазпечення діяльності обл.ради, міської, сільської рад</t>
  </si>
  <si>
    <t>Фактичне виконання за  2020р.</t>
  </si>
  <si>
    <t>Виконан-ня  2020р. (%)</t>
  </si>
  <si>
    <t>93.7</t>
  </si>
  <si>
    <t>9770</t>
  </si>
  <si>
    <t>Інші субвенції з місцевого бюджету</t>
  </si>
  <si>
    <t>7650</t>
  </si>
  <si>
    <t>Проведення експертної грошової оцінки земельної ділянки чи права на неї</t>
  </si>
  <si>
    <t>Фактичне виконання за 2020 р.</t>
  </si>
  <si>
    <t>Фактичні надходження за 2020 р.</t>
  </si>
  <si>
    <t>Виконання за  2020 р. (%)</t>
  </si>
  <si>
    <t>Фактичні надходження за  2020 р.</t>
  </si>
  <si>
    <t>Виконання за  2020 р.(%)</t>
  </si>
  <si>
    <t>Державне мито, що спачується за місцем розгляду та оформлення документів, у тому числі за оформлення документів на спадщину і дарування</t>
  </si>
  <si>
    <t>Державне мито, що пов"язується з видачею закордонних паспортів</t>
  </si>
  <si>
    <t>Виконання дохідної частини бюджету с.Мотовилівська Слобідка за  2020 року</t>
  </si>
  <si>
    <t xml:space="preserve">від   11.02.2021 року №                                     </t>
  </si>
  <si>
    <t xml:space="preserve">від  11.02.2021  року №                                      </t>
  </si>
  <si>
    <t>Міський голова</t>
  </si>
  <si>
    <t>М.В. Нетяжук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</si>
</sst>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6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justify"/>
    </xf>
    <xf numFmtId="0" fontId="7" fillId="33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196" fontId="6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4" borderId="12" xfId="0" applyFont="1" applyFill="1" applyBorder="1" applyAlignment="1">
      <alignment wrapText="1"/>
    </xf>
    <xf numFmtId="4" fontId="7" fillId="0" borderId="10" xfId="0" applyNumberFormat="1" applyFont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34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12" fillId="0" borderId="11" xfId="53" applyFont="1" applyFill="1" applyBorder="1" applyAlignment="1" applyProtection="1">
      <alignment horizontal="left" wrapText="1"/>
      <protection/>
    </xf>
    <xf numFmtId="4" fontId="7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7" fillId="0" borderId="0" xfId="0" applyFont="1" applyAlignment="1">
      <alignment vertical="justify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196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justify"/>
    </xf>
    <xf numFmtId="4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196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justify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justify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7" fillId="33" borderId="11" xfId="0" applyFont="1" applyFill="1" applyBorder="1" applyAlignment="1">
      <alignment wrapText="1"/>
    </xf>
    <xf numFmtId="49" fontId="5" fillId="0" borderId="12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wrapText="1"/>
    </xf>
    <xf numFmtId="2" fontId="7" fillId="0" borderId="11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9" fontId="5" fillId="34" borderId="14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justify"/>
    </xf>
    <xf numFmtId="49" fontId="7" fillId="35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wrapText="1"/>
    </xf>
    <xf numFmtId="0" fontId="7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 quotePrefix="1">
      <alignment vertical="top" wrapText="1"/>
    </xf>
    <xf numFmtId="0" fontId="5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/>
    </xf>
    <xf numFmtId="0" fontId="0" fillId="0" borderId="16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" fontId="5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view="pageBreakPreview" zoomScaleNormal="80" zoomScaleSheetLayoutView="100" zoomScalePageLayoutView="0" workbookViewId="0" topLeftCell="A41">
      <selection activeCell="E67" sqref="E67:G67"/>
    </sheetView>
  </sheetViews>
  <sheetFormatPr defaultColWidth="9.00390625" defaultRowHeight="12.75"/>
  <cols>
    <col min="1" max="1" width="13.75390625" style="7" customWidth="1"/>
    <col min="2" max="2" width="63.25390625" style="91" customWidth="1"/>
    <col min="3" max="3" width="21.875" style="7" customWidth="1"/>
    <col min="4" max="4" width="19.375" style="85" customWidth="1"/>
    <col min="5" max="5" width="15.875" style="7" customWidth="1"/>
    <col min="6" max="16384" width="9.125" style="7" customWidth="1"/>
  </cols>
  <sheetData>
    <row r="1" spans="4:5" ht="15.75">
      <c r="D1" s="123" t="s">
        <v>19</v>
      </c>
      <c r="E1" s="123"/>
    </row>
    <row r="2" spans="4:5" ht="15.75">
      <c r="D2" s="123" t="s">
        <v>17</v>
      </c>
      <c r="E2" s="123"/>
    </row>
    <row r="3" spans="4:5" ht="15.75">
      <c r="D3" s="123" t="s">
        <v>134</v>
      </c>
      <c r="E3" s="123"/>
    </row>
    <row r="5" spans="1:5" ht="18.75">
      <c r="A5" s="102" t="s">
        <v>133</v>
      </c>
      <c r="B5" s="102"/>
      <c r="C5" s="102"/>
      <c r="D5" s="102"/>
      <c r="E5" s="102"/>
    </row>
    <row r="6" spans="1:5" ht="18.75">
      <c r="A6" s="86"/>
      <c r="B6" s="92"/>
      <c r="C6" s="86"/>
      <c r="D6" s="87"/>
      <c r="E6" s="86"/>
    </row>
    <row r="7" spans="1:5" ht="18.75">
      <c r="A7" s="103" t="s">
        <v>1</v>
      </c>
      <c r="B7" s="103"/>
      <c r="C7" s="103"/>
      <c r="D7" s="103"/>
      <c r="E7" s="103"/>
    </row>
    <row r="8" spans="1:7" ht="20.25" customHeight="1">
      <c r="A8" s="98" t="s">
        <v>20</v>
      </c>
      <c r="B8" s="104" t="s">
        <v>21</v>
      </c>
      <c r="C8" s="105" t="s">
        <v>107</v>
      </c>
      <c r="D8" s="106" t="s">
        <v>129</v>
      </c>
      <c r="E8" s="98" t="s">
        <v>130</v>
      </c>
      <c r="F8" s="45"/>
      <c r="G8" s="45"/>
    </row>
    <row r="9" spans="1:7" ht="70.5" customHeight="1">
      <c r="A9" s="98"/>
      <c r="B9" s="104"/>
      <c r="C9" s="105"/>
      <c r="D9" s="106"/>
      <c r="E9" s="99"/>
      <c r="F9" s="45"/>
      <c r="G9" s="45"/>
    </row>
    <row r="10" spans="1:5" ht="18.75">
      <c r="A10" s="44">
        <v>1</v>
      </c>
      <c r="B10" s="94">
        <v>2</v>
      </c>
      <c r="C10" s="88">
        <v>3</v>
      </c>
      <c r="D10" s="89">
        <v>4</v>
      </c>
      <c r="E10" s="88">
        <v>6</v>
      </c>
    </row>
    <row r="11" spans="1:5" ht="18.75">
      <c r="A11" s="90">
        <v>10000000</v>
      </c>
      <c r="B11" s="93" t="s">
        <v>22</v>
      </c>
      <c r="C11" s="51">
        <v>987100</v>
      </c>
      <c r="D11" s="49">
        <v>1057383</v>
      </c>
      <c r="E11" s="50">
        <f>D11/C11*100</f>
        <v>107.12014993415053</v>
      </c>
    </row>
    <row r="12" spans="1:5" ht="37.5">
      <c r="A12" s="90">
        <v>13000000</v>
      </c>
      <c r="B12" s="96" t="s">
        <v>23</v>
      </c>
      <c r="C12" s="51">
        <v>56500</v>
      </c>
      <c r="D12" s="49">
        <v>5015</v>
      </c>
      <c r="E12" s="50">
        <f>D12/C12*100</f>
        <v>8.876106194690266</v>
      </c>
    </row>
    <row r="13" spans="1:5" ht="18.75" hidden="1">
      <c r="A13" s="48">
        <v>13010000</v>
      </c>
      <c r="B13" s="95" t="s">
        <v>24</v>
      </c>
      <c r="C13" s="53"/>
      <c r="D13" s="54"/>
      <c r="E13" s="55"/>
    </row>
    <row r="14" spans="1:5" ht="15.75" customHeight="1" hidden="1">
      <c r="A14" s="48">
        <v>13020000</v>
      </c>
      <c r="B14" s="95" t="s">
        <v>25</v>
      </c>
      <c r="C14" s="53">
        <v>0</v>
      </c>
      <c r="D14" s="54">
        <v>0</v>
      </c>
      <c r="E14" s="55" t="e">
        <f>D14/C14*100</f>
        <v>#DIV/0!</v>
      </c>
    </row>
    <row r="15" spans="1:5" ht="60.75" customHeight="1" hidden="1">
      <c r="A15" s="48">
        <v>13010200</v>
      </c>
      <c r="B15" s="95" t="s">
        <v>89</v>
      </c>
      <c r="C15" s="53"/>
      <c r="D15" s="54"/>
      <c r="E15" s="55"/>
    </row>
    <row r="16" spans="1:5" ht="15.75" customHeight="1" hidden="1">
      <c r="A16" s="48">
        <v>13020000</v>
      </c>
      <c r="B16" s="95" t="s">
        <v>91</v>
      </c>
      <c r="C16" s="53"/>
      <c r="D16" s="54"/>
      <c r="E16" s="55"/>
    </row>
    <row r="17" spans="1:5" ht="43.5" customHeight="1" hidden="1">
      <c r="A17" s="48">
        <v>13020200</v>
      </c>
      <c r="B17" s="95" t="s">
        <v>90</v>
      </c>
      <c r="C17" s="53"/>
      <c r="D17" s="54"/>
      <c r="E17" s="55"/>
    </row>
    <row r="18" spans="1:5" ht="18.75">
      <c r="A18" s="90">
        <v>14000000</v>
      </c>
      <c r="B18" s="93" t="s">
        <v>26</v>
      </c>
      <c r="C18" s="51">
        <v>8000</v>
      </c>
      <c r="D18" s="49">
        <v>6018.14</v>
      </c>
      <c r="E18" s="50">
        <f>D18/C18*100</f>
        <v>75.22675000000001</v>
      </c>
    </row>
    <row r="19" spans="1:5" ht="15.75" customHeight="1" hidden="1">
      <c r="A19" s="48">
        <v>16000000</v>
      </c>
      <c r="B19" s="95" t="s">
        <v>28</v>
      </c>
      <c r="C19" s="53">
        <f>C20</f>
        <v>0</v>
      </c>
      <c r="D19" s="54">
        <f>D20</f>
        <v>0</v>
      </c>
      <c r="E19" s="55" t="e">
        <f>D19/C19*100</f>
        <v>#DIV/0!</v>
      </c>
    </row>
    <row r="20" spans="1:5" ht="15.75" customHeight="1" hidden="1">
      <c r="A20" s="48">
        <v>16010000</v>
      </c>
      <c r="B20" s="95" t="s">
        <v>29</v>
      </c>
      <c r="C20" s="53">
        <v>0</v>
      </c>
      <c r="D20" s="54">
        <v>0</v>
      </c>
      <c r="E20" s="55" t="e">
        <f>D20/C20*100</f>
        <v>#DIV/0!</v>
      </c>
    </row>
    <row r="21" spans="1:5" ht="37.5">
      <c r="A21" s="48">
        <v>14040000</v>
      </c>
      <c r="B21" s="95" t="s">
        <v>27</v>
      </c>
      <c r="C21" s="53">
        <v>8000</v>
      </c>
      <c r="D21" s="54">
        <v>6018.14</v>
      </c>
      <c r="E21" s="55">
        <f>D21/C21*100</f>
        <v>75.22675000000001</v>
      </c>
    </row>
    <row r="22" spans="1:5" ht="18.75">
      <c r="A22" s="90">
        <v>18000000</v>
      </c>
      <c r="B22" s="93" t="s">
        <v>30</v>
      </c>
      <c r="C22" s="51">
        <f>C23+C34</f>
        <v>922600</v>
      </c>
      <c r="D22" s="51">
        <f>D23+D34</f>
        <v>1046349.86</v>
      </c>
      <c r="E22" s="50">
        <f aca="true" t="shared" si="0" ref="E22:E34">D22/C22*100</f>
        <v>113.41316496856709</v>
      </c>
    </row>
    <row r="23" spans="1:5" ht="18.75">
      <c r="A23" s="48">
        <v>18010000</v>
      </c>
      <c r="B23" s="95" t="s">
        <v>68</v>
      </c>
      <c r="C23" s="53">
        <f>C24+C25+C26+C27+C28+C29+C30+C31</f>
        <v>298300</v>
      </c>
      <c r="D23" s="53">
        <f>D24+D25+D26+D27+D28+D29+D30+D31</f>
        <v>366441.54000000004</v>
      </c>
      <c r="E23" s="55">
        <f t="shared" si="0"/>
        <v>122.84329198793162</v>
      </c>
    </row>
    <row r="24" spans="1:5" ht="57.75" customHeight="1">
      <c r="A24" s="48">
        <v>18010100</v>
      </c>
      <c r="B24" s="95" t="s">
        <v>111</v>
      </c>
      <c r="C24" s="53">
        <v>100</v>
      </c>
      <c r="D24" s="54">
        <v>0</v>
      </c>
      <c r="E24" s="55">
        <f t="shared" si="0"/>
        <v>0</v>
      </c>
    </row>
    <row r="25" spans="1:5" ht="58.5" customHeight="1">
      <c r="A25" s="48">
        <v>18010200</v>
      </c>
      <c r="B25" s="95" t="s">
        <v>112</v>
      </c>
      <c r="C25" s="53">
        <v>3500</v>
      </c>
      <c r="D25" s="54">
        <v>5678.8</v>
      </c>
      <c r="E25" s="55">
        <f t="shared" si="0"/>
        <v>162.2514285714286</v>
      </c>
    </row>
    <row r="26" spans="1:5" ht="59.25" customHeight="1">
      <c r="A26" s="48">
        <v>18010300</v>
      </c>
      <c r="B26" s="95" t="s">
        <v>113</v>
      </c>
      <c r="C26" s="53">
        <v>1300</v>
      </c>
      <c r="D26" s="54">
        <v>1465.56</v>
      </c>
      <c r="E26" s="55">
        <f t="shared" si="0"/>
        <v>112.73538461538462</v>
      </c>
    </row>
    <row r="27" spans="1:5" ht="57" customHeight="1">
      <c r="A27" s="48">
        <v>18010400</v>
      </c>
      <c r="B27" s="95" t="s">
        <v>114</v>
      </c>
      <c r="C27" s="53">
        <v>2400</v>
      </c>
      <c r="D27" s="54">
        <v>2680.77</v>
      </c>
      <c r="E27" s="55">
        <f t="shared" si="0"/>
        <v>111.69875</v>
      </c>
    </row>
    <row r="28" spans="1:5" ht="18.75">
      <c r="A28" s="48">
        <v>18010500</v>
      </c>
      <c r="B28" s="95" t="s">
        <v>92</v>
      </c>
      <c r="C28" s="53">
        <v>36000</v>
      </c>
      <c r="D28" s="54">
        <v>42886.53</v>
      </c>
      <c r="E28" s="55">
        <f t="shared" si="0"/>
        <v>119.12924999999998</v>
      </c>
    </row>
    <row r="29" spans="1:5" ht="18.75">
      <c r="A29" s="48">
        <v>18010600</v>
      </c>
      <c r="B29" s="95" t="s">
        <v>93</v>
      </c>
      <c r="C29" s="53">
        <v>142000</v>
      </c>
      <c r="D29" s="54">
        <v>156818.26</v>
      </c>
      <c r="E29" s="55">
        <f t="shared" si="0"/>
        <v>110.43539436619719</v>
      </c>
    </row>
    <row r="30" spans="1:5" ht="18.75">
      <c r="A30" s="48">
        <v>18010700</v>
      </c>
      <c r="B30" s="95" t="s">
        <v>94</v>
      </c>
      <c r="C30" s="53">
        <v>76000</v>
      </c>
      <c r="D30" s="54">
        <v>132553.03</v>
      </c>
      <c r="E30" s="55">
        <f t="shared" si="0"/>
        <v>174.41188157894737</v>
      </c>
    </row>
    <row r="31" spans="1:5" ht="18.75">
      <c r="A31" s="48">
        <v>18010900</v>
      </c>
      <c r="B31" s="95" t="s">
        <v>95</v>
      </c>
      <c r="C31" s="53">
        <v>37000</v>
      </c>
      <c r="D31" s="54">
        <v>24358.59</v>
      </c>
      <c r="E31" s="55">
        <f t="shared" si="0"/>
        <v>65.83402702702703</v>
      </c>
    </row>
    <row r="32" spans="1:5" ht="18.75" hidden="1">
      <c r="A32" s="48">
        <v>18011100</v>
      </c>
      <c r="B32" s="95" t="s">
        <v>102</v>
      </c>
      <c r="C32" s="53">
        <v>0</v>
      </c>
      <c r="D32" s="54">
        <v>0</v>
      </c>
      <c r="E32" s="55"/>
    </row>
    <row r="33" spans="1:5" ht="37.5" hidden="1">
      <c r="A33" s="48">
        <v>18040000</v>
      </c>
      <c r="B33" s="95" t="s">
        <v>31</v>
      </c>
      <c r="C33" s="53">
        <v>0</v>
      </c>
      <c r="D33" s="54">
        <v>0</v>
      </c>
      <c r="E33" s="55"/>
    </row>
    <row r="34" spans="1:5" ht="18.75">
      <c r="A34" s="48">
        <v>18050000</v>
      </c>
      <c r="B34" s="95" t="s">
        <v>32</v>
      </c>
      <c r="C34" s="53">
        <v>624300</v>
      </c>
      <c r="D34" s="54">
        <v>679908.32</v>
      </c>
      <c r="E34" s="55">
        <f t="shared" si="0"/>
        <v>108.90730738427037</v>
      </c>
    </row>
    <row r="35" spans="1:5" ht="15.75" customHeight="1" hidden="1">
      <c r="A35" s="48">
        <v>19000000</v>
      </c>
      <c r="B35" s="95" t="s">
        <v>33</v>
      </c>
      <c r="C35" s="53">
        <f>C36</f>
        <v>0</v>
      </c>
      <c r="D35" s="54">
        <f>D36</f>
        <v>0</v>
      </c>
      <c r="E35" s="55"/>
    </row>
    <row r="36" spans="1:5" ht="15.75" customHeight="1" hidden="1">
      <c r="A36" s="48">
        <v>19010000</v>
      </c>
      <c r="B36" s="95" t="s">
        <v>33</v>
      </c>
      <c r="C36" s="53">
        <v>0</v>
      </c>
      <c r="D36" s="54">
        <v>0</v>
      </c>
      <c r="E36" s="55"/>
    </row>
    <row r="37" spans="1:5" ht="18.75">
      <c r="A37" s="90">
        <v>20000000</v>
      </c>
      <c r="B37" s="93" t="s">
        <v>34</v>
      </c>
      <c r="C37" s="51">
        <f>C38+C42+C45</f>
        <v>3400</v>
      </c>
      <c r="D37" s="51">
        <v>696.5</v>
      </c>
      <c r="E37" s="50">
        <f aca="true" t="shared" si="1" ref="E37:E48">D37/C37*100</f>
        <v>20.48529411764706</v>
      </c>
    </row>
    <row r="38" spans="1:5" ht="20.25" customHeight="1">
      <c r="A38" s="48">
        <v>21000000</v>
      </c>
      <c r="B38" s="95" t="s">
        <v>35</v>
      </c>
      <c r="C38" s="53">
        <f>C39</f>
        <v>100</v>
      </c>
      <c r="D38" s="53">
        <f>D39</f>
        <v>100</v>
      </c>
      <c r="E38" s="55">
        <f t="shared" si="1"/>
        <v>100</v>
      </c>
    </row>
    <row r="39" spans="1:5" ht="18.75">
      <c r="A39" s="48">
        <v>21080000</v>
      </c>
      <c r="B39" s="95" t="s">
        <v>36</v>
      </c>
      <c r="C39" s="53">
        <v>100</v>
      </c>
      <c r="D39" s="53">
        <v>100</v>
      </c>
      <c r="E39" s="55">
        <f t="shared" si="1"/>
        <v>100</v>
      </c>
    </row>
    <row r="40" spans="1:5" ht="93.75" hidden="1">
      <c r="A40" s="48">
        <v>21080900</v>
      </c>
      <c r="B40" s="95" t="s">
        <v>69</v>
      </c>
      <c r="C40" s="53">
        <v>0</v>
      </c>
      <c r="D40" s="54">
        <v>0</v>
      </c>
      <c r="E40" s="55" t="e">
        <f t="shared" si="1"/>
        <v>#DIV/0!</v>
      </c>
    </row>
    <row r="41" spans="1:5" ht="18.75">
      <c r="A41" s="48">
        <v>21081100</v>
      </c>
      <c r="B41" s="95" t="s">
        <v>37</v>
      </c>
      <c r="C41" s="53">
        <v>100</v>
      </c>
      <c r="D41" s="53">
        <v>100</v>
      </c>
      <c r="E41" s="55">
        <f t="shared" si="1"/>
        <v>100</v>
      </c>
    </row>
    <row r="42" spans="1:5" ht="37.5">
      <c r="A42" s="48">
        <v>22000000</v>
      </c>
      <c r="B42" s="95" t="s">
        <v>106</v>
      </c>
      <c r="C42" s="53">
        <f>C43</f>
        <v>200</v>
      </c>
      <c r="D42" s="53">
        <f>D43</f>
        <v>105.1</v>
      </c>
      <c r="E42" s="55">
        <f t="shared" si="1"/>
        <v>52.55</v>
      </c>
    </row>
    <row r="43" spans="1:5" ht="18.75">
      <c r="A43" s="48">
        <v>22010000</v>
      </c>
      <c r="B43" s="95" t="s">
        <v>38</v>
      </c>
      <c r="C43" s="53">
        <v>200</v>
      </c>
      <c r="D43" s="54">
        <v>105.1</v>
      </c>
      <c r="E43" s="55">
        <f t="shared" si="1"/>
        <v>52.55</v>
      </c>
    </row>
    <row r="44" spans="1:5" ht="18.75">
      <c r="A44" s="48">
        <v>22012500</v>
      </c>
      <c r="B44" s="95" t="s">
        <v>104</v>
      </c>
      <c r="C44" s="53">
        <v>200</v>
      </c>
      <c r="D44" s="54">
        <v>105.1</v>
      </c>
      <c r="E44" s="55">
        <f t="shared" si="1"/>
        <v>52.55</v>
      </c>
    </row>
    <row r="45" spans="1:5" ht="18.75">
      <c r="A45" s="48">
        <v>22090000</v>
      </c>
      <c r="B45" s="95" t="s">
        <v>39</v>
      </c>
      <c r="C45" s="53">
        <f>C46+C47</f>
        <v>3100</v>
      </c>
      <c r="D45" s="53">
        <f>D46+D47</f>
        <v>591.4</v>
      </c>
      <c r="E45" s="55">
        <f t="shared" si="1"/>
        <v>19.07741935483871</v>
      </c>
    </row>
    <row r="46" spans="1:5" ht="56.25">
      <c r="A46" s="48">
        <v>22090100</v>
      </c>
      <c r="B46" s="95" t="s">
        <v>131</v>
      </c>
      <c r="C46" s="53">
        <v>3000</v>
      </c>
      <c r="D46" s="54">
        <v>0</v>
      </c>
      <c r="E46" s="55">
        <f t="shared" si="1"/>
        <v>0</v>
      </c>
    </row>
    <row r="47" spans="1:5" ht="37.5">
      <c r="A47" s="48">
        <v>22090400</v>
      </c>
      <c r="B47" s="95" t="s">
        <v>132</v>
      </c>
      <c r="C47" s="53">
        <v>100</v>
      </c>
      <c r="D47" s="54">
        <v>591.4</v>
      </c>
      <c r="E47" s="55">
        <f t="shared" si="1"/>
        <v>591.4</v>
      </c>
    </row>
    <row r="48" spans="1:5" ht="15.75" customHeight="1" hidden="1">
      <c r="A48" s="48">
        <v>24060600</v>
      </c>
      <c r="B48" s="95" t="s">
        <v>40</v>
      </c>
      <c r="C48" s="53"/>
      <c r="D48" s="54"/>
      <c r="E48" s="55" t="e">
        <f t="shared" si="1"/>
        <v>#DIV/0!</v>
      </c>
    </row>
    <row r="49" spans="1:5" ht="93.75" hidden="1">
      <c r="A49" s="48">
        <v>31010000</v>
      </c>
      <c r="B49" s="95" t="s">
        <v>103</v>
      </c>
      <c r="C49" s="53">
        <v>0</v>
      </c>
      <c r="D49" s="54">
        <v>0</v>
      </c>
      <c r="E49" s="55"/>
    </row>
    <row r="50" spans="1:5" ht="18.75" hidden="1">
      <c r="A50" s="48"/>
      <c r="B50" s="95"/>
      <c r="C50" s="53"/>
      <c r="D50" s="54"/>
      <c r="E50" s="55"/>
    </row>
    <row r="51" spans="1:5" ht="15.75" customHeight="1" hidden="1">
      <c r="A51" s="48">
        <v>41020000</v>
      </c>
      <c r="B51" s="95" t="s">
        <v>42</v>
      </c>
      <c r="C51" s="53">
        <f>C52</f>
        <v>0</v>
      </c>
      <c r="D51" s="54">
        <f>D52</f>
        <v>0</v>
      </c>
      <c r="E51" s="55" t="e">
        <f aca="true" t="shared" si="2" ref="E51:E65">D51/C51*100</f>
        <v>#DIV/0!</v>
      </c>
    </row>
    <row r="52" spans="1:5" ht="31.5" customHeight="1" hidden="1">
      <c r="A52" s="48">
        <v>41020600</v>
      </c>
      <c r="B52" s="95" t="s">
        <v>43</v>
      </c>
      <c r="C52" s="53">
        <v>0</v>
      </c>
      <c r="D52" s="54"/>
      <c r="E52" s="55" t="e">
        <f t="shared" si="2"/>
        <v>#DIV/0!</v>
      </c>
    </row>
    <row r="53" spans="1:5" ht="15.75" customHeight="1" hidden="1">
      <c r="A53" s="48">
        <v>410216</v>
      </c>
      <c r="B53" s="95" t="s">
        <v>44</v>
      </c>
      <c r="C53" s="53"/>
      <c r="D53" s="54"/>
      <c r="E53" s="55" t="e">
        <f t="shared" si="2"/>
        <v>#DIV/0!</v>
      </c>
    </row>
    <row r="54" spans="1:5" ht="15.75" customHeight="1" hidden="1">
      <c r="A54" s="48">
        <v>410218</v>
      </c>
      <c r="B54" s="95" t="s">
        <v>44</v>
      </c>
      <c r="C54" s="53"/>
      <c r="D54" s="54"/>
      <c r="E54" s="55" t="e">
        <f t="shared" si="2"/>
        <v>#DIV/0!</v>
      </c>
    </row>
    <row r="55" spans="1:5" ht="15.75" customHeight="1" hidden="1">
      <c r="A55" s="48">
        <v>410216</v>
      </c>
      <c r="B55" s="95" t="s">
        <v>44</v>
      </c>
      <c r="C55" s="53"/>
      <c r="D55" s="54"/>
      <c r="E55" s="55" t="e">
        <f t="shared" si="2"/>
        <v>#DIV/0!</v>
      </c>
    </row>
    <row r="56" spans="1:5" ht="15.75" customHeight="1" hidden="1">
      <c r="A56" s="48">
        <v>410218</v>
      </c>
      <c r="B56" s="95" t="s">
        <v>44</v>
      </c>
      <c r="C56" s="53"/>
      <c r="D56" s="54"/>
      <c r="E56" s="55" t="e">
        <f t="shared" si="2"/>
        <v>#DIV/0!</v>
      </c>
    </row>
    <row r="57" spans="1:5" ht="15.75" customHeight="1" hidden="1">
      <c r="A57" s="48">
        <v>410218</v>
      </c>
      <c r="B57" s="95" t="s">
        <v>44</v>
      </c>
      <c r="C57" s="53"/>
      <c r="D57" s="54"/>
      <c r="E57" s="55" t="e">
        <f t="shared" si="2"/>
        <v>#DIV/0!</v>
      </c>
    </row>
    <row r="58" spans="1:5" ht="15.75" customHeight="1" hidden="1">
      <c r="A58" s="48">
        <v>410219</v>
      </c>
      <c r="B58" s="95" t="s">
        <v>44</v>
      </c>
      <c r="C58" s="53"/>
      <c r="D58" s="54"/>
      <c r="E58" s="55" t="e">
        <f t="shared" si="2"/>
        <v>#DIV/0!</v>
      </c>
    </row>
    <row r="59" spans="1:5" ht="18.75" hidden="1">
      <c r="A59" s="48"/>
      <c r="B59" s="95"/>
      <c r="C59" s="53"/>
      <c r="D59" s="54"/>
      <c r="E59" s="55" t="e">
        <f t="shared" si="2"/>
        <v>#DIV/0!</v>
      </c>
    </row>
    <row r="60" spans="1:5" ht="18.75" hidden="1">
      <c r="A60" s="48"/>
      <c r="B60" s="95"/>
      <c r="C60" s="53"/>
      <c r="D60" s="54"/>
      <c r="E60" s="55" t="e">
        <f t="shared" si="2"/>
        <v>#DIV/0!</v>
      </c>
    </row>
    <row r="61" spans="1:5" ht="18.75" hidden="1">
      <c r="A61" s="48"/>
      <c r="B61" s="95"/>
      <c r="C61" s="53"/>
      <c r="D61" s="54"/>
      <c r="E61" s="55" t="e">
        <f t="shared" si="2"/>
        <v>#DIV/0!</v>
      </c>
    </row>
    <row r="62" spans="1:5" ht="47.25" customHeight="1" hidden="1">
      <c r="A62" s="48">
        <v>41034500</v>
      </c>
      <c r="B62" s="95" t="s">
        <v>46</v>
      </c>
      <c r="C62" s="53">
        <v>0</v>
      </c>
      <c r="D62" s="54">
        <v>0</v>
      </c>
      <c r="E62" s="55" t="e">
        <f t="shared" si="2"/>
        <v>#DIV/0!</v>
      </c>
    </row>
    <row r="63" spans="1:5" ht="47.25" customHeight="1" hidden="1">
      <c r="A63" s="48">
        <v>41035200</v>
      </c>
      <c r="B63" s="95" t="s">
        <v>47</v>
      </c>
      <c r="C63" s="53">
        <v>0</v>
      </c>
      <c r="D63" s="54">
        <v>0</v>
      </c>
      <c r="E63" s="55" t="e">
        <f t="shared" si="2"/>
        <v>#DIV/0!</v>
      </c>
    </row>
    <row r="64" spans="1:5" ht="47.25" customHeight="1" hidden="1">
      <c r="A64" s="48">
        <v>41036600</v>
      </c>
      <c r="B64" s="95" t="s">
        <v>48</v>
      </c>
      <c r="C64" s="53"/>
      <c r="D64" s="54"/>
      <c r="E64" s="55" t="e">
        <f t="shared" si="2"/>
        <v>#DIV/0!</v>
      </c>
    </row>
    <row r="65" spans="1:5" ht="26.25" customHeight="1">
      <c r="A65" s="90"/>
      <c r="B65" s="93" t="s">
        <v>49</v>
      </c>
      <c r="C65" s="49">
        <v>990500</v>
      </c>
      <c r="D65" s="49">
        <v>1058079.5</v>
      </c>
      <c r="E65" s="50">
        <f t="shared" si="2"/>
        <v>106.82276627965675</v>
      </c>
    </row>
    <row r="67" spans="1:7" ht="39" customHeight="1">
      <c r="A67" s="114" t="s">
        <v>136</v>
      </c>
      <c r="B67" s="114"/>
      <c r="C67" s="31"/>
      <c r="D67" s="125" t="s">
        <v>137</v>
      </c>
      <c r="E67" s="101"/>
      <c r="F67" s="101"/>
      <c r="G67" s="101"/>
    </row>
  </sheetData>
  <sheetProtection/>
  <mergeCells count="12">
    <mergeCell ref="D1:E1"/>
    <mergeCell ref="D2:E2"/>
    <mergeCell ref="D3:E3"/>
    <mergeCell ref="E8:E9"/>
    <mergeCell ref="A67:B67"/>
    <mergeCell ref="E67:G67"/>
    <mergeCell ref="A5:E5"/>
    <mergeCell ref="A7:E7"/>
    <mergeCell ref="A8:A9"/>
    <mergeCell ref="B8:B9"/>
    <mergeCell ref="C8:C9"/>
    <mergeCell ref="D8:D9"/>
  </mergeCells>
  <printOptions horizontalCentered="1"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0" zoomScaleNormal="80" zoomScalePageLayoutView="0" workbookViewId="0" topLeftCell="A1">
      <selection activeCell="B31" sqref="B31"/>
    </sheetView>
  </sheetViews>
  <sheetFormatPr defaultColWidth="9.00390625" defaultRowHeight="12.75"/>
  <cols>
    <col min="1" max="1" width="12.625" style="7" customWidth="1"/>
    <col min="2" max="2" width="66.75390625" style="7" customWidth="1"/>
    <col min="3" max="3" width="17.625" style="7" customWidth="1"/>
    <col min="4" max="4" width="17.625" style="7" hidden="1" customWidth="1"/>
    <col min="5" max="6" width="18.625" style="7" customWidth="1"/>
    <col min="7" max="7" width="20.625" style="7" customWidth="1"/>
    <col min="8" max="16384" width="9.125" style="7" customWidth="1"/>
  </cols>
  <sheetData>
    <row r="1" spans="1:7" ht="30.75" customHeight="1">
      <c r="A1" s="107" t="s">
        <v>50</v>
      </c>
      <c r="B1" s="107"/>
      <c r="C1" s="107"/>
      <c r="D1" s="107"/>
      <c r="E1" s="107"/>
      <c r="F1" s="107"/>
      <c r="G1" s="107"/>
    </row>
    <row r="2" spans="1:7" ht="16.5" customHeight="1">
      <c r="A2" s="98" t="s">
        <v>20</v>
      </c>
      <c r="B2" s="98" t="s">
        <v>51</v>
      </c>
      <c r="C2" s="98" t="s">
        <v>108</v>
      </c>
      <c r="D2" s="108" t="s">
        <v>52</v>
      </c>
      <c r="E2" s="110" t="s">
        <v>127</v>
      </c>
      <c r="F2" s="112" t="s">
        <v>101</v>
      </c>
      <c r="G2" s="110" t="s">
        <v>128</v>
      </c>
    </row>
    <row r="3" spans="1:7" ht="130.5" customHeight="1">
      <c r="A3" s="98"/>
      <c r="B3" s="98"/>
      <c r="C3" s="98"/>
      <c r="D3" s="109"/>
      <c r="E3" s="110"/>
      <c r="F3" s="113"/>
      <c r="G3" s="111"/>
    </row>
    <row r="4" spans="1:7" ht="18.75">
      <c r="A4" s="46">
        <v>1</v>
      </c>
      <c r="B4" s="46">
        <v>2</v>
      </c>
      <c r="C4" s="46">
        <v>3</v>
      </c>
      <c r="D4" s="47"/>
      <c r="E4" s="47">
        <v>4</v>
      </c>
      <c r="F4" s="47">
        <v>5</v>
      </c>
      <c r="G4" s="47">
        <v>7</v>
      </c>
    </row>
    <row r="5" spans="1:7" ht="18.75" hidden="1">
      <c r="A5" s="48">
        <v>12000000</v>
      </c>
      <c r="B5" s="52" t="s">
        <v>53</v>
      </c>
      <c r="C5" s="53">
        <f>C6+C7</f>
        <v>0</v>
      </c>
      <c r="D5" s="53"/>
      <c r="E5" s="53">
        <f>E6+E7</f>
        <v>0</v>
      </c>
      <c r="F5" s="53">
        <v>0</v>
      </c>
      <c r="G5" s="50"/>
    </row>
    <row r="6" spans="1:7" ht="37.5" hidden="1">
      <c r="A6" s="48">
        <v>12020000</v>
      </c>
      <c r="B6" s="52" t="s">
        <v>54</v>
      </c>
      <c r="C6" s="53">
        <v>0</v>
      </c>
      <c r="D6" s="53"/>
      <c r="E6" s="53">
        <v>0</v>
      </c>
      <c r="F6" s="53">
        <v>0</v>
      </c>
      <c r="G6" s="50" t="e">
        <f aca="true" t="shared" si="0" ref="G6:G14">E6/C6*100</f>
        <v>#DIV/0!</v>
      </c>
    </row>
    <row r="7" spans="1:7" ht="18.75" hidden="1">
      <c r="A7" s="48">
        <v>12030000</v>
      </c>
      <c r="B7" s="52" t="s">
        <v>55</v>
      </c>
      <c r="C7" s="53">
        <f>C8+C9</f>
        <v>0</v>
      </c>
      <c r="D7" s="53"/>
      <c r="E7" s="53">
        <f>E8+E9</f>
        <v>0</v>
      </c>
      <c r="F7" s="53"/>
      <c r="G7" s="50" t="e">
        <f t="shared" si="0"/>
        <v>#DIV/0!</v>
      </c>
    </row>
    <row r="8" spans="1:7" ht="37.5" hidden="1">
      <c r="A8" s="48">
        <v>12030100</v>
      </c>
      <c r="B8" s="52" t="s">
        <v>63</v>
      </c>
      <c r="C8" s="53"/>
      <c r="D8" s="53"/>
      <c r="E8" s="53"/>
      <c r="F8" s="53"/>
      <c r="G8" s="50" t="e">
        <f t="shared" si="0"/>
        <v>#DIV/0!</v>
      </c>
    </row>
    <row r="9" spans="1:7" ht="37.5" hidden="1">
      <c r="A9" s="48">
        <v>12030200</v>
      </c>
      <c r="B9" s="52" t="s">
        <v>56</v>
      </c>
      <c r="C9" s="53"/>
      <c r="D9" s="53"/>
      <c r="E9" s="53"/>
      <c r="F9" s="53"/>
      <c r="G9" s="50" t="e">
        <f t="shared" si="0"/>
        <v>#DIV/0!</v>
      </c>
    </row>
    <row r="10" spans="1:7" ht="18.75" hidden="1">
      <c r="A10" s="48">
        <v>18000000</v>
      </c>
      <c r="B10" s="52" t="s">
        <v>98</v>
      </c>
      <c r="C10" s="53">
        <v>0</v>
      </c>
      <c r="D10" s="53"/>
      <c r="E10" s="53">
        <f>E11</f>
        <v>0</v>
      </c>
      <c r="F10" s="53">
        <v>0</v>
      </c>
      <c r="G10" s="50"/>
    </row>
    <row r="11" spans="1:7" ht="37.5" hidden="1">
      <c r="A11" s="48">
        <v>18040000</v>
      </c>
      <c r="B11" s="52" t="s">
        <v>99</v>
      </c>
      <c r="C11" s="53">
        <v>0</v>
      </c>
      <c r="D11" s="53"/>
      <c r="E11" s="53">
        <f>E12</f>
        <v>0</v>
      </c>
      <c r="F11" s="53">
        <v>0</v>
      </c>
      <c r="G11" s="50"/>
    </row>
    <row r="12" spans="1:7" ht="93.75" hidden="1">
      <c r="A12" s="48">
        <v>18041500</v>
      </c>
      <c r="B12" s="52" t="s">
        <v>100</v>
      </c>
      <c r="C12" s="53">
        <v>0</v>
      </c>
      <c r="D12" s="53"/>
      <c r="E12" s="53">
        <v>0</v>
      </c>
      <c r="F12" s="53">
        <v>0</v>
      </c>
      <c r="G12" s="50"/>
    </row>
    <row r="13" spans="1:7" ht="37.5" hidden="1">
      <c r="A13" s="48">
        <v>19050000</v>
      </c>
      <c r="B13" s="52" t="s">
        <v>64</v>
      </c>
      <c r="C13" s="53">
        <v>0</v>
      </c>
      <c r="D13" s="53"/>
      <c r="E13" s="53">
        <f>E14</f>
        <v>0</v>
      </c>
      <c r="F13" s="53"/>
      <c r="G13" s="50" t="e">
        <f t="shared" si="0"/>
        <v>#DIV/0!</v>
      </c>
    </row>
    <row r="14" spans="1:7" ht="37.5" hidden="1">
      <c r="A14" s="48">
        <v>19050200</v>
      </c>
      <c r="B14" s="52" t="s">
        <v>65</v>
      </c>
      <c r="C14" s="53">
        <v>0</v>
      </c>
      <c r="D14" s="53"/>
      <c r="E14" s="53">
        <v>0</v>
      </c>
      <c r="F14" s="53"/>
      <c r="G14" s="50" t="e">
        <f t="shared" si="0"/>
        <v>#DIV/0!</v>
      </c>
    </row>
    <row r="15" spans="1:7" ht="18.75">
      <c r="A15" s="48">
        <v>30000000</v>
      </c>
      <c r="B15" s="57" t="s">
        <v>41</v>
      </c>
      <c r="C15" s="51">
        <v>12000</v>
      </c>
      <c r="D15" s="51"/>
      <c r="E15" s="51">
        <v>25539</v>
      </c>
      <c r="F15" s="51">
        <v>12000</v>
      </c>
      <c r="G15" s="50">
        <v>100</v>
      </c>
    </row>
    <row r="16" spans="1:7" ht="37.5" hidden="1">
      <c r="A16" s="48">
        <v>31030000</v>
      </c>
      <c r="B16" s="52" t="s">
        <v>57</v>
      </c>
      <c r="C16" s="53">
        <v>0</v>
      </c>
      <c r="D16" s="53"/>
      <c r="E16" s="53">
        <v>0</v>
      </c>
      <c r="F16" s="53"/>
      <c r="G16" s="55" t="e">
        <f>E16/C16*100</f>
        <v>#DIV/0!</v>
      </c>
    </row>
    <row r="17" spans="1:7" ht="18.75">
      <c r="A17" s="48">
        <v>33010000</v>
      </c>
      <c r="B17" s="56" t="s">
        <v>96</v>
      </c>
      <c r="C17" s="53">
        <v>12000</v>
      </c>
      <c r="D17" s="53"/>
      <c r="E17" s="53">
        <v>25539</v>
      </c>
      <c r="F17" s="53">
        <v>12000</v>
      </c>
      <c r="G17" s="55">
        <v>100</v>
      </c>
    </row>
    <row r="18" spans="1:7" ht="75">
      <c r="A18" s="48">
        <v>33010100</v>
      </c>
      <c r="B18" s="56" t="s">
        <v>97</v>
      </c>
      <c r="C18" s="53">
        <v>12000</v>
      </c>
      <c r="D18" s="53"/>
      <c r="E18" s="53">
        <v>25539</v>
      </c>
      <c r="F18" s="53">
        <v>12000</v>
      </c>
      <c r="G18" s="55">
        <v>100</v>
      </c>
    </row>
    <row r="19" spans="1:7" ht="18.75">
      <c r="A19" s="48"/>
      <c r="B19" s="58" t="s">
        <v>58</v>
      </c>
      <c r="C19" s="51">
        <v>0</v>
      </c>
      <c r="D19" s="51" t="e">
        <f>#REF!+D15+#REF!</f>
        <v>#REF!</v>
      </c>
      <c r="E19" s="51">
        <v>0</v>
      </c>
      <c r="F19" s="51">
        <v>0</v>
      </c>
      <c r="G19" s="50">
        <v>0</v>
      </c>
    </row>
    <row r="20" spans="1:7" ht="18.75" hidden="1">
      <c r="A20" s="48">
        <v>41030000</v>
      </c>
      <c r="B20" s="59" t="s">
        <v>45</v>
      </c>
      <c r="C20" s="53">
        <f>C22+C23</f>
        <v>0</v>
      </c>
      <c r="D20" s="53">
        <f>D22+D23</f>
        <v>0</v>
      </c>
      <c r="E20" s="53">
        <f>E22+E23</f>
        <v>0</v>
      </c>
      <c r="F20" s="53"/>
      <c r="G20" s="50"/>
    </row>
    <row r="21" spans="1:7" ht="75" hidden="1">
      <c r="A21" s="48">
        <v>410308</v>
      </c>
      <c r="B21" s="60" t="s">
        <v>59</v>
      </c>
      <c r="C21" s="53"/>
      <c r="D21" s="53"/>
      <c r="E21" s="53"/>
      <c r="F21" s="53"/>
      <c r="G21" s="50"/>
    </row>
    <row r="22" spans="1:7" ht="75" customHeight="1" hidden="1">
      <c r="A22" s="48">
        <v>410343</v>
      </c>
      <c r="B22" s="60" t="s">
        <v>60</v>
      </c>
      <c r="C22" s="53">
        <v>0</v>
      </c>
      <c r="D22" s="53"/>
      <c r="E22" s="53">
        <v>0</v>
      </c>
      <c r="F22" s="53"/>
      <c r="G22" s="50"/>
    </row>
    <row r="23" spans="1:7" ht="54.75" customHeight="1" hidden="1">
      <c r="A23" s="48">
        <v>41034400</v>
      </c>
      <c r="B23" s="60" t="s">
        <v>61</v>
      </c>
      <c r="C23" s="53">
        <v>0</v>
      </c>
      <c r="D23" s="53"/>
      <c r="E23" s="53">
        <v>0</v>
      </c>
      <c r="F23" s="53"/>
      <c r="G23" s="50">
        <v>0</v>
      </c>
    </row>
    <row r="24" spans="1:7" ht="18.75">
      <c r="A24" s="48"/>
      <c r="B24" s="58" t="s">
        <v>62</v>
      </c>
      <c r="C24" s="51">
        <v>12000</v>
      </c>
      <c r="D24" s="49" t="e">
        <f>D19</f>
        <v>#REF!</v>
      </c>
      <c r="E24" s="51">
        <v>25539</v>
      </c>
      <c r="F24" s="51">
        <v>12000</v>
      </c>
      <c r="G24" s="50">
        <f>E24/C24*100</f>
        <v>212.825</v>
      </c>
    </row>
    <row r="25" spans="1:7" ht="18.75">
      <c r="A25" s="61"/>
      <c r="B25" s="61"/>
      <c r="C25" s="61"/>
      <c r="D25" s="61"/>
      <c r="E25" s="61"/>
      <c r="F25" s="61"/>
      <c r="G25" s="61"/>
    </row>
    <row r="26" spans="1:7" ht="63" customHeight="1">
      <c r="A26" s="100"/>
      <c r="B26" s="100"/>
      <c r="C26" s="62"/>
      <c r="D26" s="62"/>
      <c r="E26" s="101"/>
      <c r="F26" s="101"/>
      <c r="G26" s="101"/>
    </row>
  </sheetData>
  <sheetProtection/>
  <mergeCells count="10">
    <mergeCell ref="A26:B26"/>
    <mergeCell ref="E26:G26"/>
    <mergeCell ref="A1:G1"/>
    <mergeCell ref="A2:A3"/>
    <mergeCell ref="B2:B3"/>
    <mergeCell ref="C2:C3"/>
    <mergeCell ref="D2:D3"/>
    <mergeCell ref="E2:E3"/>
    <mergeCell ref="G2:G3"/>
    <mergeCell ref="F2:F3"/>
  </mergeCells>
  <printOptions horizont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9"/>
  <sheetViews>
    <sheetView tabSelected="1" view="pageBreakPreview" zoomScale="80" zoomScaleNormal="70" zoomScaleSheetLayoutView="80" workbookViewId="0" topLeftCell="A1">
      <selection activeCell="A24" sqref="A24:D24"/>
    </sheetView>
  </sheetViews>
  <sheetFormatPr defaultColWidth="9.00390625" defaultRowHeight="12.75"/>
  <cols>
    <col min="1" max="1" width="11.25390625" style="80" customWidth="1"/>
    <col min="2" max="2" width="80.875" style="7" customWidth="1"/>
    <col min="3" max="3" width="19.375" style="0" customWidth="1"/>
    <col min="4" max="4" width="18.625" style="0" customWidth="1"/>
    <col min="5" max="5" width="16.625" style="0" customWidth="1"/>
    <col min="6" max="6" width="19.25390625" style="0" hidden="1" customWidth="1"/>
    <col min="7" max="7" width="15.625" style="0" hidden="1" customWidth="1"/>
    <col min="8" max="8" width="13.875" style="0" customWidth="1"/>
    <col min="9" max="9" width="14.75390625" style="0" customWidth="1"/>
  </cols>
  <sheetData>
    <row r="1" spans="4:7" ht="15.75">
      <c r="D1" s="124" t="s">
        <v>7</v>
      </c>
      <c r="E1" s="124"/>
      <c r="F1" s="7"/>
      <c r="G1" s="3"/>
    </row>
    <row r="2" spans="4:7" ht="15.75">
      <c r="D2" s="124" t="s">
        <v>17</v>
      </c>
      <c r="E2" s="124"/>
      <c r="F2" s="7"/>
      <c r="G2" s="3"/>
    </row>
    <row r="3" spans="4:7" ht="15.75">
      <c r="D3" s="123" t="s">
        <v>135</v>
      </c>
      <c r="E3" s="123"/>
      <c r="F3" s="7"/>
      <c r="G3" s="3"/>
    </row>
    <row r="4" spans="1:6" ht="20.25">
      <c r="A4" s="115" t="s">
        <v>115</v>
      </c>
      <c r="B4" s="115"/>
      <c r="C4" s="115"/>
      <c r="D4" s="115"/>
      <c r="E4" s="115"/>
      <c r="F4" s="115"/>
    </row>
    <row r="5" spans="1:6" ht="21" customHeight="1">
      <c r="A5" s="116" t="s">
        <v>116</v>
      </c>
      <c r="B5" s="116"/>
      <c r="C5" s="116"/>
      <c r="D5" s="116"/>
      <c r="E5" s="116"/>
      <c r="F5" s="116"/>
    </row>
    <row r="6" spans="1:6" ht="10.5" customHeight="1">
      <c r="A6" s="81"/>
      <c r="B6" s="82"/>
      <c r="C6" s="4"/>
      <c r="D6" s="4"/>
      <c r="E6" s="117" t="s">
        <v>8</v>
      </c>
      <c r="F6" s="117"/>
    </row>
    <row r="7" spans="1:7" ht="18.75" customHeight="1">
      <c r="A7" s="118" t="s">
        <v>1</v>
      </c>
      <c r="B7" s="119"/>
      <c r="C7" s="119"/>
      <c r="D7" s="119"/>
      <c r="E7" s="119"/>
      <c r="F7" s="120"/>
      <c r="G7" s="15"/>
    </row>
    <row r="8" spans="1:7" s="22" customFormat="1" ht="78.75">
      <c r="A8" s="64" t="s">
        <v>66</v>
      </c>
      <c r="B8" s="20" t="s">
        <v>0</v>
      </c>
      <c r="C8" s="20" t="s">
        <v>109</v>
      </c>
      <c r="D8" s="20" t="s">
        <v>119</v>
      </c>
      <c r="E8" s="20" t="s">
        <v>120</v>
      </c>
      <c r="F8" s="20"/>
      <c r="G8" s="21" t="s">
        <v>10</v>
      </c>
    </row>
    <row r="9" spans="1:7" ht="15.75">
      <c r="A9" s="73" t="s">
        <v>67</v>
      </c>
      <c r="B9" s="33" t="s">
        <v>2</v>
      </c>
      <c r="C9" s="12">
        <f>C10</f>
        <v>753750</v>
      </c>
      <c r="D9" s="12">
        <f>D10</f>
        <v>705884</v>
      </c>
      <c r="E9" s="11">
        <f>D9/C9*100</f>
        <v>93.64961857379768</v>
      </c>
      <c r="F9" s="12"/>
      <c r="G9" s="16">
        <f aca="true" t="shared" si="0" ref="G9:G22">C9-D9</f>
        <v>47866</v>
      </c>
    </row>
    <row r="10" spans="1:7" ht="31.5">
      <c r="A10" s="72" t="s">
        <v>117</v>
      </c>
      <c r="B10" s="65" t="s">
        <v>118</v>
      </c>
      <c r="C10" s="6">
        <v>753750</v>
      </c>
      <c r="D10" s="14">
        <v>705884</v>
      </c>
      <c r="E10" s="10" t="s">
        <v>121</v>
      </c>
      <c r="F10" s="9"/>
      <c r="G10" s="16">
        <f t="shared" si="0"/>
        <v>47866</v>
      </c>
    </row>
    <row r="11" spans="1:7" ht="15.75">
      <c r="A11" s="73" t="s">
        <v>86</v>
      </c>
      <c r="B11" s="28" t="s">
        <v>3</v>
      </c>
      <c r="C11" s="12">
        <v>33100</v>
      </c>
      <c r="D11" s="12">
        <v>24029</v>
      </c>
      <c r="E11" s="11">
        <f aca="true" t="shared" si="1" ref="E11:E16">D11/C11*100</f>
        <v>72.59516616314198</v>
      </c>
      <c r="F11" s="12"/>
      <c r="G11" s="16">
        <f t="shared" si="0"/>
        <v>9071</v>
      </c>
    </row>
    <row r="12" spans="1:7" ht="15.75">
      <c r="A12" s="70" t="s">
        <v>70</v>
      </c>
      <c r="B12" s="67" t="s">
        <v>71</v>
      </c>
      <c r="C12" s="6">
        <v>33100</v>
      </c>
      <c r="D12" s="14">
        <v>24029</v>
      </c>
      <c r="E12" s="10">
        <f t="shared" si="1"/>
        <v>72.59516616314198</v>
      </c>
      <c r="F12" s="9"/>
      <c r="G12" s="16">
        <f t="shared" si="0"/>
        <v>9071</v>
      </c>
    </row>
    <row r="13" spans="1:7" ht="15.75">
      <c r="A13" s="75">
        <v>4000</v>
      </c>
      <c r="B13" s="23" t="s">
        <v>5</v>
      </c>
      <c r="C13" s="12">
        <v>12000</v>
      </c>
      <c r="D13" s="12">
        <v>11044</v>
      </c>
      <c r="E13" s="11">
        <f t="shared" si="1"/>
        <v>92.03333333333333</v>
      </c>
      <c r="F13" s="12"/>
      <c r="G13" s="16">
        <f t="shared" si="0"/>
        <v>956</v>
      </c>
    </row>
    <row r="14" spans="1:7" ht="15.75">
      <c r="A14" s="72" t="s">
        <v>72</v>
      </c>
      <c r="B14" s="68" t="s">
        <v>73</v>
      </c>
      <c r="C14" s="71">
        <v>12000</v>
      </c>
      <c r="D14" s="8">
        <v>11044</v>
      </c>
      <c r="E14" s="10">
        <f t="shared" si="1"/>
        <v>92.03333333333333</v>
      </c>
      <c r="F14" s="9"/>
      <c r="G14" s="16">
        <f t="shared" si="0"/>
        <v>956</v>
      </c>
    </row>
    <row r="15" spans="1:7" ht="15.75">
      <c r="A15" s="75">
        <v>6000</v>
      </c>
      <c r="B15" s="28" t="s">
        <v>4</v>
      </c>
      <c r="C15" s="12">
        <f>SUM(C16:C16)</f>
        <v>265700</v>
      </c>
      <c r="D15" s="12">
        <f>SUM(D16:D16)</f>
        <v>253803</v>
      </c>
      <c r="E15" s="11">
        <f t="shared" si="1"/>
        <v>95.5223936770794</v>
      </c>
      <c r="F15" s="12"/>
      <c r="G15" s="16">
        <f t="shared" si="0"/>
        <v>11897</v>
      </c>
    </row>
    <row r="16" spans="1:7" ht="15.75">
      <c r="A16" s="72" t="s">
        <v>75</v>
      </c>
      <c r="B16" s="68" t="s">
        <v>77</v>
      </c>
      <c r="C16" s="66">
        <v>265700</v>
      </c>
      <c r="D16" s="14">
        <v>253803</v>
      </c>
      <c r="E16" s="10">
        <f t="shared" si="1"/>
        <v>95.5223936770794</v>
      </c>
      <c r="F16" s="9"/>
      <c r="G16" s="16">
        <f t="shared" si="0"/>
        <v>11897</v>
      </c>
    </row>
    <row r="17" spans="1:7" ht="15.75">
      <c r="A17" s="78">
        <v>8000</v>
      </c>
      <c r="B17" s="13" t="s">
        <v>80</v>
      </c>
      <c r="C17" s="12">
        <f>SUM(C18:C18)</f>
        <v>2000</v>
      </c>
      <c r="D17" s="12">
        <f>SUM(D18:D18)</f>
        <v>0</v>
      </c>
      <c r="E17" s="11">
        <f aca="true" t="shared" si="2" ref="E17:E22">D17/C17*100</f>
        <v>0</v>
      </c>
      <c r="F17" s="12"/>
      <c r="G17" s="16">
        <f t="shared" si="0"/>
        <v>2000</v>
      </c>
    </row>
    <row r="18" spans="1:7" ht="15.75">
      <c r="A18" s="76" t="s">
        <v>81</v>
      </c>
      <c r="B18" s="65" t="s">
        <v>18</v>
      </c>
      <c r="C18" s="14">
        <v>2000</v>
      </c>
      <c r="D18" s="14">
        <v>0</v>
      </c>
      <c r="E18" s="10">
        <f t="shared" si="2"/>
        <v>0</v>
      </c>
      <c r="F18" s="9"/>
      <c r="G18" s="16">
        <f t="shared" si="0"/>
        <v>2000</v>
      </c>
    </row>
    <row r="19" spans="1:7" ht="15.75">
      <c r="A19" s="75">
        <v>9000</v>
      </c>
      <c r="B19" s="28" t="s">
        <v>83</v>
      </c>
      <c r="C19" s="12">
        <v>70950</v>
      </c>
      <c r="D19" s="12">
        <v>59460</v>
      </c>
      <c r="E19" s="11">
        <f t="shared" si="2"/>
        <v>83.80549682875265</v>
      </c>
      <c r="F19" s="12"/>
      <c r="G19" s="74">
        <f t="shared" si="0"/>
        <v>11490</v>
      </c>
    </row>
    <row r="20" spans="1:7" ht="31.5">
      <c r="A20" s="70" t="s">
        <v>82</v>
      </c>
      <c r="B20" s="63" t="s">
        <v>84</v>
      </c>
      <c r="C20" s="6">
        <v>20000</v>
      </c>
      <c r="D20" s="14">
        <v>20000</v>
      </c>
      <c r="E20" s="10">
        <f>D20/C20*100</f>
        <v>100</v>
      </c>
      <c r="F20" s="9"/>
      <c r="G20" s="74">
        <f t="shared" si="0"/>
        <v>0</v>
      </c>
    </row>
    <row r="21" spans="1:7" ht="15.75">
      <c r="A21" s="70" t="s">
        <v>122</v>
      </c>
      <c r="B21" s="63" t="s">
        <v>123</v>
      </c>
      <c r="C21" s="6">
        <v>50950</v>
      </c>
      <c r="D21" s="14">
        <v>39460</v>
      </c>
      <c r="E21" s="10">
        <f>D21/C21*100</f>
        <v>77.44847890088322</v>
      </c>
      <c r="F21" s="9"/>
      <c r="G21" s="74">
        <f t="shared" si="0"/>
        <v>11490</v>
      </c>
    </row>
    <row r="22" spans="1:7" ht="15.75">
      <c r="A22" s="79"/>
      <c r="B22" s="13" t="s">
        <v>85</v>
      </c>
      <c r="C22" s="12">
        <v>1137500</v>
      </c>
      <c r="D22" s="12">
        <v>1054220</v>
      </c>
      <c r="E22" s="11">
        <f t="shared" si="2"/>
        <v>92.67868131868133</v>
      </c>
      <c r="F22" s="12"/>
      <c r="G22" s="16">
        <f t="shared" si="0"/>
        <v>83280</v>
      </c>
    </row>
    <row r="23" spans="3:5" ht="15.75">
      <c r="C23" s="1"/>
      <c r="D23" s="1"/>
      <c r="E23" s="2"/>
    </row>
    <row r="24" spans="1:7" ht="15.75">
      <c r="A24" s="114" t="s">
        <v>136</v>
      </c>
      <c r="B24" s="114"/>
      <c r="C24" s="31"/>
      <c r="D24" s="125" t="s">
        <v>137</v>
      </c>
      <c r="E24" s="7"/>
      <c r="F24" s="7"/>
      <c r="G24" s="7"/>
    </row>
    <row r="25" spans="3:5" ht="15.75">
      <c r="C25" s="1"/>
      <c r="D25" s="1"/>
      <c r="E25" s="2"/>
    </row>
    <row r="26" spans="3:5" ht="15.75">
      <c r="C26" s="1"/>
      <c r="D26" s="1"/>
      <c r="E26" s="2"/>
    </row>
    <row r="27" spans="3:5" ht="15.75">
      <c r="C27" s="1"/>
      <c r="D27" s="1"/>
      <c r="E27" s="2"/>
    </row>
    <row r="28" spans="3:5" ht="15.75">
      <c r="C28" s="1"/>
      <c r="D28" s="1"/>
      <c r="E28" s="2"/>
    </row>
    <row r="29" spans="3:5" ht="15.75">
      <c r="C29" s="1"/>
      <c r="D29" s="1"/>
      <c r="E29" s="2"/>
    </row>
    <row r="30" spans="3:5" ht="15.75">
      <c r="C30" s="1"/>
      <c r="D30" s="1"/>
      <c r="E30" s="2"/>
    </row>
    <row r="31" spans="1:7" s="7" customFormat="1" ht="24.75" customHeight="1">
      <c r="A31" s="80"/>
      <c r="C31" s="1"/>
      <c r="D31" s="1"/>
      <c r="E31" s="2"/>
      <c r="F31"/>
      <c r="G31"/>
    </row>
    <row r="32" spans="3:5" ht="12.75" customHeight="1">
      <c r="C32" s="1"/>
      <c r="D32" s="1"/>
      <c r="E32" s="2"/>
    </row>
    <row r="33" spans="3:5" ht="15.75">
      <c r="C33" s="1"/>
      <c r="D33" s="1"/>
      <c r="E33" s="2"/>
    </row>
    <row r="34" spans="3:5" ht="15.75">
      <c r="C34" s="1"/>
      <c r="D34" s="1"/>
      <c r="E34" s="2"/>
    </row>
    <row r="35" spans="3:5" ht="15.75">
      <c r="C35" s="1"/>
      <c r="D35" s="1"/>
      <c r="E35" s="2"/>
    </row>
    <row r="36" spans="3:5" ht="15.75">
      <c r="C36" s="1"/>
      <c r="D36" s="1"/>
      <c r="E36" s="2"/>
    </row>
    <row r="37" spans="3:5" ht="15.75">
      <c r="C37" s="1"/>
      <c r="D37" s="1"/>
      <c r="E37" s="2"/>
    </row>
    <row r="38" spans="3:5" ht="15.75">
      <c r="C38" s="1"/>
      <c r="D38" s="1"/>
      <c r="E38" s="2"/>
    </row>
    <row r="39" spans="3:5" ht="15.75">
      <c r="C39" s="1"/>
      <c r="D39" s="1"/>
      <c r="E39" s="2"/>
    </row>
    <row r="40" spans="3:5" ht="15.75">
      <c r="C40" s="1"/>
      <c r="D40" s="1"/>
      <c r="E40" s="2"/>
    </row>
    <row r="41" spans="3:5" ht="15.75">
      <c r="C41" s="1"/>
      <c r="D41" s="1"/>
      <c r="E41" s="2"/>
    </row>
    <row r="42" spans="3:5" ht="15.75">
      <c r="C42" s="1"/>
      <c r="D42" s="1"/>
      <c r="E42" s="2"/>
    </row>
    <row r="43" spans="3:5" ht="15.75">
      <c r="C43" s="1"/>
      <c r="D43" s="1"/>
      <c r="E43" s="2"/>
    </row>
    <row r="44" spans="3:5" ht="15.75">
      <c r="C44" s="1"/>
      <c r="D44" s="1"/>
      <c r="E44" s="2"/>
    </row>
    <row r="45" spans="3:5" ht="15.75">
      <c r="C45" s="1"/>
      <c r="D45" s="1"/>
      <c r="E45" s="2"/>
    </row>
    <row r="46" spans="3:5" ht="15.75">
      <c r="C46" s="1"/>
      <c r="D46" s="1"/>
      <c r="E46" s="2"/>
    </row>
    <row r="47" spans="3:5" ht="15.75">
      <c r="C47" s="1"/>
      <c r="D47" s="1"/>
      <c r="E47" s="2"/>
    </row>
    <row r="48" spans="3:5" ht="15.75">
      <c r="C48" s="1"/>
      <c r="D48" s="1"/>
      <c r="E48" s="2"/>
    </row>
    <row r="49" spans="3:5" ht="15.75">
      <c r="C49" s="1"/>
      <c r="D49" s="1"/>
      <c r="E49" s="2"/>
    </row>
    <row r="50" spans="3:5" ht="15.75">
      <c r="C50" s="1"/>
      <c r="D50" s="1"/>
      <c r="E50" s="2"/>
    </row>
    <row r="51" spans="3:5" ht="15.75">
      <c r="C51" s="1"/>
      <c r="D51" s="1"/>
      <c r="E51" s="2"/>
    </row>
    <row r="52" spans="3:5" ht="15.75">
      <c r="C52" s="1"/>
      <c r="D52" s="1"/>
      <c r="E52" s="2"/>
    </row>
    <row r="53" spans="3:5" ht="15.75">
      <c r="C53" s="1"/>
      <c r="D53" s="1"/>
      <c r="E53" s="2"/>
    </row>
    <row r="54" spans="3:5" ht="15.75">
      <c r="C54" s="1"/>
      <c r="D54" s="1"/>
      <c r="E54" s="2"/>
    </row>
    <row r="55" spans="3:5" ht="15.75">
      <c r="C55" s="1"/>
      <c r="D55" s="1"/>
      <c r="E55" s="2"/>
    </row>
    <row r="56" spans="3:5" ht="15.75">
      <c r="C56" s="1"/>
      <c r="D56" s="1"/>
      <c r="E56" s="2"/>
    </row>
    <row r="57" spans="3:5" ht="15.75">
      <c r="C57" s="1"/>
      <c r="D57" s="1"/>
      <c r="E57" s="2"/>
    </row>
    <row r="58" spans="3:5" ht="15.75">
      <c r="C58" s="1"/>
      <c r="D58" s="1"/>
      <c r="E58" s="2"/>
    </row>
    <row r="59" spans="3:5" ht="15.75">
      <c r="C59" s="1"/>
      <c r="D59" s="1"/>
      <c r="E59" s="2"/>
    </row>
    <row r="60" spans="3:5" ht="15.75">
      <c r="C60" s="1"/>
      <c r="D60" s="1"/>
      <c r="E60" s="2"/>
    </row>
    <row r="61" spans="3:5" ht="15.75">
      <c r="C61" s="1"/>
      <c r="D61" s="1"/>
      <c r="E61" s="2"/>
    </row>
    <row r="62" spans="3:5" ht="15.75">
      <c r="C62" s="1"/>
      <c r="D62" s="1"/>
      <c r="E62" s="2"/>
    </row>
    <row r="63" spans="3:5" ht="15.75">
      <c r="C63" s="1"/>
      <c r="D63" s="1"/>
      <c r="E63" s="2"/>
    </row>
    <row r="64" spans="3:5" ht="15.75">
      <c r="C64" s="1"/>
      <c r="D64" s="1"/>
      <c r="E64" s="2"/>
    </row>
    <row r="65" spans="3:5" ht="15.75">
      <c r="C65" s="1"/>
      <c r="D65" s="1"/>
      <c r="E65" s="2"/>
    </row>
    <row r="66" spans="3:5" ht="15.75">
      <c r="C66" s="1"/>
      <c r="D66" s="1"/>
      <c r="E66" s="2"/>
    </row>
    <row r="67" spans="3:5" ht="15.75">
      <c r="C67" s="1"/>
      <c r="D67" s="1"/>
      <c r="E67" s="2"/>
    </row>
    <row r="68" spans="3:5" ht="15.75">
      <c r="C68" s="1"/>
      <c r="D68" s="1"/>
      <c r="E68" s="2"/>
    </row>
    <row r="69" spans="3:5" ht="15.75">
      <c r="C69" s="1"/>
      <c r="D69" s="1"/>
      <c r="E69" s="2"/>
    </row>
    <row r="70" spans="3:5" ht="15.75">
      <c r="C70" s="1"/>
      <c r="D70" s="1"/>
      <c r="E70" s="2"/>
    </row>
    <row r="71" spans="3:5" ht="15.75">
      <c r="C71" s="1"/>
      <c r="D71" s="1"/>
      <c r="E71" s="2"/>
    </row>
    <row r="72" spans="3:5" ht="15.75">
      <c r="C72" s="1"/>
      <c r="D72" s="1"/>
      <c r="E72" s="2"/>
    </row>
    <row r="73" spans="3:5" ht="15.75">
      <c r="C73" s="1"/>
      <c r="D73" s="1"/>
      <c r="E73" s="2"/>
    </row>
    <row r="74" spans="3:5" ht="15.75">
      <c r="C74" s="1"/>
      <c r="D74" s="1"/>
      <c r="E74" s="2"/>
    </row>
    <row r="75" spans="3:5" ht="15.75">
      <c r="C75" s="1"/>
      <c r="D75" s="1"/>
      <c r="E75" s="2"/>
    </row>
    <row r="76" spans="3:5" ht="15.75">
      <c r="C76" s="1"/>
      <c r="D76" s="1"/>
      <c r="E76" s="2"/>
    </row>
    <row r="77" spans="3:5" ht="15.75">
      <c r="C77" s="1"/>
      <c r="D77" s="1"/>
      <c r="E77" s="2"/>
    </row>
    <row r="78" spans="3:5" ht="15.75">
      <c r="C78" s="1"/>
      <c r="D78" s="1"/>
      <c r="E78" s="2"/>
    </row>
    <row r="79" spans="3:5" ht="15.75">
      <c r="C79" s="1"/>
      <c r="D79" s="1"/>
      <c r="E79" s="2"/>
    </row>
    <row r="80" spans="3:5" ht="15.75">
      <c r="C80" s="1"/>
      <c r="D80" s="1"/>
      <c r="E80" s="2"/>
    </row>
    <row r="81" spans="3:5" ht="15.75">
      <c r="C81" s="1"/>
      <c r="D81" s="1"/>
      <c r="E81" s="2"/>
    </row>
    <row r="82" spans="3:5" ht="15.75">
      <c r="C82" s="1"/>
      <c r="D82" s="1"/>
      <c r="E82" s="2"/>
    </row>
    <row r="83" spans="3:5" ht="15.75">
      <c r="C83" s="1"/>
      <c r="D83" s="1"/>
      <c r="E83" s="2"/>
    </row>
    <row r="84" spans="3:5" ht="15.75">
      <c r="C84" s="1"/>
      <c r="D84" s="1"/>
      <c r="E84" s="2"/>
    </row>
    <row r="85" spans="3:5" ht="15.75">
      <c r="C85" s="1"/>
      <c r="D85" s="1"/>
      <c r="E85" s="2"/>
    </row>
    <row r="86" spans="3:5" ht="15.75">
      <c r="C86" s="1"/>
      <c r="D86" s="1"/>
      <c r="E86" s="2"/>
    </row>
    <row r="87" spans="3:5" ht="15.75">
      <c r="C87" s="1"/>
      <c r="D87" s="1"/>
      <c r="E87" s="2"/>
    </row>
    <row r="88" spans="3:5" ht="15.75">
      <c r="C88" s="1"/>
      <c r="D88" s="1"/>
      <c r="E88" s="2"/>
    </row>
    <row r="89" spans="3:5" ht="15.75">
      <c r="C89" s="1"/>
      <c r="D89" s="1"/>
      <c r="E89" s="2"/>
    </row>
    <row r="90" spans="3:5" ht="15.75">
      <c r="C90" s="1"/>
      <c r="D90" s="1"/>
      <c r="E90" s="2"/>
    </row>
    <row r="91" spans="3:5" ht="15.75">
      <c r="C91" s="1"/>
      <c r="D91" s="1"/>
      <c r="E91" s="2"/>
    </row>
    <row r="92" spans="3:5" ht="15.75">
      <c r="C92" s="1"/>
      <c r="D92" s="1"/>
      <c r="E92" s="2"/>
    </row>
    <row r="93" spans="3:5" ht="15.75">
      <c r="C93" s="1"/>
      <c r="D93" s="1"/>
      <c r="E93" s="2"/>
    </row>
    <row r="94" spans="3:5" ht="15.75">
      <c r="C94" s="1"/>
      <c r="D94" s="1"/>
      <c r="E94" s="2"/>
    </row>
    <row r="95" spans="3:5" ht="15.75">
      <c r="C95" s="1"/>
      <c r="D95" s="1"/>
      <c r="E95" s="2"/>
    </row>
    <row r="96" spans="3:5" ht="15.75">
      <c r="C96" s="1"/>
      <c r="D96" s="1"/>
      <c r="E96" s="2"/>
    </row>
    <row r="97" spans="3:5" ht="15.75">
      <c r="C97" s="1"/>
      <c r="D97" s="1"/>
      <c r="E97" s="2"/>
    </row>
    <row r="98" spans="3:5" ht="15.75">
      <c r="C98" s="1"/>
      <c r="D98" s="1"/>
      <c r="E98" s="2"/>
    </row>
    <row r="99" spans="3:5" ht="15.75">
      <c r="C99" s="1"/>
      <c r="D99" s="1"/>
      <c r="E99" s="2"/>
    </row>
    <row r="100" spans="3:5" ht="15.75">
      <c r="C100" s="1"/>
      <c r="D100" s="1"/>
      <c r="E100" s="2"/>
    </row>
    <row r="101" spans="3:5" ht="15.75">
      <c r="C101" s="1"/>
      <c r="D101" s="1"/>
      <c r="E101" s="2"/>
    </row>
    <row r="102" spans="3:5" ht="15.75">
      <c r="C102" s="1"/>
      <c r="D102" s="1"/>
      <c r="E102" s="2"/>
    </row>
    <row r="103" spans="3:5" ht="15.75">
      <c r="C103" s="1"/>
      <c r="D103" s="1"/>
      <c r="E103" s="2"/>
    </row>
    <row r="104" spans="3:5" ht="15.75">
      <c r="C104" s="1"/>
      <c r="D104" s="1"/>
      <c r="E104" s="2"/>
    </row>
    <row r="105" spans="3:5" ht="15.75">
      <c r="C105" s="1"/>
      <c r="D105" s="1"/>
      <c r="E105" s="2"/>
    </row>
    <row r="106" spans="3:5" ht="15.75">
      <c r="C106" s="1"/>
      <c r="D106" s="1"/>
      <c r="E106" s="2"/>
    </row>
    <row r="107" spans="3:5" ht="15.75">
      <c r="C107" s="1"/>
      <c r="D107" s="1"/>
      <c r="E107" s="2"/>
    </row>
    <row r="108" spans="3:5" ht="15.75">
      <c r="C108" s="1"/>
      <c r="D108" s="1"/>
      <c r="E108" s="2"/>
    </row>
    <row r="109" spans="3:5" ht="15.75">
      <c r="C109" s="1"/>
      <c r="D109" s="1"/>
      <c r="E109" s="2"/>
    </row>
    <row r="110" spans="3:5" ht="15.75">
      <c r="C110" s="1"/>
      <c r="D110" s="1"/>
      <c r="E110" s="2"/>
    </row>
    <row r="111" spans="3:5" ht="15.75">
      <c r="C111" s="1"/>
      <c r="D111" s="1"/>
      <c r="E111" s="2"/>
    </row>
    <row r="112" spans="3:5" ht="15.75">
      <c r="C112" s="1"/>
      <c r="D112" s="1"/>
      <c r="E112" s="2"/>
    </row>
    <row r="113" spans="3:5" ht="15.75">
      <c r="C113" s="1"/>
      <c r="D113" s="1"/>
      <c r="E113" s="2"/>
    </row>
    <row r="114" spans="3:5" ht="15.75">
      <c r="C114" s="1"/>
      <c r="D114" s="1"/>
      <c r="E114" s="2"/>
    </row>
    <row r="115" spans="3:5" ht="15.75">
      <c r="C115" s="1"/>
      <c r="D115" s="1"/>
      <c r="E115" s="2"/>
    </row>
    <row r="116" spans="3:5" ht="15.75">
      <c r="C116" s="1"/>
      <c r="D116" s="1"/>
      <c r="E116" s="2"/>
    </row>
    <row r="117" spans="3:5" ht="15.75">
      <c r="C117" s="1"/>
      <c r="D117" s="1"/>
      <c r="E117" s="2"/>
    </row>
    <row r="118" spans="3:5" ht="15.75">
      <c r="C118" s="1"/>
      <c r="D118" s="1"/>
      <c r="E118" s="2"/>
    </row>
    <row r="119" spans="3:5" ht="15.75">
      <c r="C119" s="1"/>
      <c r="D119" s="1"/>
      <c r="E119" s="2"/>
    </row>
    <row r="120" spans="3:5" ht="15.75">
      <c r="C120" s="1"/>
      <c r="D120" s="1"/>
      <c r="E120" s="2"/>
    </row>
    <row r="121" spans="3:5" ht="15.75">
      <c r="C121" s="1"/>
      <c r="D121" s="1"/>
      <c r="E121" s="2"/>
    </row>
    <row r="122" spans="3:5" ht="15.75">
      <c r="C122" s="1"/>
      <c r="D122" s="1"/>
      <c r="E122" s="2"/>
    </row>
    <row r="123" spans="3:5" ht="15.75">
      <c r="C123" s="1"/>
      <c r="D123" s="1"/>
      <c r="E123" s="2"/>
    </row>
    <row r="124" spans="3:5" ht="15.75">
      <c r="C124" s="1"/>
      <c r="D124" s="1"/>
      <c r="E124" s="2"/>
    </row>
    <row r="125" spans="3:5" ht="15.75">
      <c r="C125" s="1"/>
      <c r="D125" s="1"/>
      <c r="E125" s="2"/>
    </row>
    <row r="126" spans="3:5" ht="15.75">
      <c r="C126" s="1"/>
      <c r="D126" s="1"/>
      <c r="E126" s="2"/>
    </row>
    <row r="127" spans="3:5" ht="15.75">
      <c r="C127" s="1"/>
      <c r="D127" s="1"/>
      <c r="E127" s="2"/>
    </row>
    <row r="128" spans="3:5" ht="15.75">
      <c r="C128" s="1"/>
      <c r="D128" s="1"/>
      <c r="E128" s="2"/>
    </row>
    <row r="129" spans="3:5" ht="15.75">
      <c r="C129" s="1"/>
      <c r="D129" s="1"/>
      <c r="E129" s="2"/>
    </row>
    <row r="130" spans="3:5" ht="15.75">
      <c r="C130" s="1"/>
      <c r="D130" s="1"/>
      <c r="E130" s="2"/>
    </row>
    <row r="131" spans="3:5" ht="15.75">
      <c r="C131" s="1"/>
      <c r="D131" s="1"/>
      <c r="E131" s="2"/>
    </row>
    <row r="132" spans="3:5" ht="15.75">
      <c r="C132" s="1"/>
      <c r="D132" s="1"/>
      <c r="E132" s="2"/>
    </row>
    <row r="133" spans="3:5" ht="15.75">
      <c r="C133" s="1"/>
      <c r="D133" s="1"/>
      <c r="E133" s="2"/>
    </row>
    <row r="134" spans="3:5" ht="15.75">
      <c r="C134" s="1"/>
      <c r="D134" s="1"/>
      <c r="E134" s="2"/>
    </row>
    <row r="135" spans="3:5" ht="15.75">
      <c r="C135" s="1"/>
      <c r="D135" s="1"/>
      <c r="E135" s="2"/>
    </row>
    <row r="136" spans="3:5" ht="15.75">
      <c r="C136" s="1"/>
      <c r="D136" s="1"/>
      <c r="E136" s="2"/>
    </row>
    <row r="137" spans="3:5" ht="15.75">
      <c r="C137" s="1"/>
      <c r="D137" s="1"/>
      <c r="E137" s="2"/>
    </row>
    <row r="138" spans="3:5" ht="15.75">
      <c r="C138" s="1"/>
      <c r="D138" s="1"/>
      <c r="E138" s="2"/>
    </row>
    <row r="139" spans="3:5" ht="15.75">
      <c r="C139" s="1"/>
      <c r="D139" s="1"/>
      <c r="E139" s="2"/>
    </row>
    <row r="140" spans="3:5" ht="15.75">
      <c r="C140" s="1"/>
      <c r="D140" s="1"/>
      <c r="E140" s="2"/>
    </row>
    <row r="141" spans="3:5" ht="15.75">
      <c r="C141" s="1"/>
      <c r="D141" s="1"/>
      <c r="E141" s="2"/>
    </row>
    <row r="142" spans="3:5" ht="15.75">
      <c r="C142" s="1"/>
      <c r="D142" s="1"/>
      <c r="E142" s="2"/>
    </row>
    <row r="143" spans="3:5" ht="15.75">
      <c r="C143" s="1"/>
      <c r="D143" s="1"/>
      <c r="E143" s="2"/>
    </row>
    <row r="144" spans="3:5" ht="15.75">
      <c r="C144" s="1"/>
      <c r="D144" s="1"/>
      <c r="E144" s="2"/>
    </row>
    <row r="145" spans="3:5" ht="15.75">
      <c r="C145" s="1"/>
      <c r="D145" s="1"/>
      <c r="E145" s="2"/>
    </row>
    <row r="146" spans="3:5" ht="15.75">
      <c r="C146" s="1"/>
      <c r="D146" s="1"/>
      <c r="E146" s="2"/>
    </row>
    <row r="147" spans="3:5" ht="15.75">
      <c r="C147" s="1"/>
      <c r="D147" s="1"/>
      <c r="E147" s="2"/>
    </row>
    <row r="148" spans="3:5" ht="15.75">
      <c r="C148" s="1"/>
      <c r="D148" s="1"/>
      <c r="E148" s="2"/>
    </row>
    <row r="149" spans="3:5" ht="15.75">
      <c r="C149" s="1"/>
      <c r="D149" s="1"/>
      <c r="E149" s="2"/>
    </row>
    <row r="150" spans="3:5" ht="15.75">
      <c r="C150" s="1"/>
      <c r="D150" s="1"/>
      <c r="E150" s="2"/>
    </row>
    <row r="151" spans="3:5" ht="15.75">
      <c r="C151" s="1"/>
      <c r="D151" s="1"/>
      <c r="E151" s="2"/>
    </row>
    <row r="152" spans="3:5" ht="15.75">
      <c r="C152" s="1"/>
      <c r="D152" s="1"/>
      <c r="E152" s="2"/>
    </row>
    <row r="153" spans="3:5" ht="15.75">
      <c r="C153" s="1"/>
      <c r="D153" s="1"/>
      <c r="E153" s="2"/>
    </row>
    <row r="154" spans="3:5" ht="15.75">
      <c r="C154" s="1"/>
      <c r="D154" s="1"/>
      <c r="E154" s="2"/>
    </row>
    <row r="155" spans="3:5" ht="15.75">
      <c r="C155" s="1"/>
      <c r="D155" s="1"/>
      <c r="E155" s="2"/>
    </row>
    <row r="156" spans="3:5" ht="15.75">
      <c r="C156" s="1"/>
      <c r="D156" s="1"/>
      <c r="E156" s="2"/>
    </row>
    <row r="157" spans="3:5" ht="15.75">
      <c r="C157" s="1"/>
      <c r="D157" s="1"/>
      <c r="E157" s="2"/>
    </row>
    <row r="158" spans="3:5" ht="15.75">
      <c r="C158" s="1"/>
      <c r="D158" s="1"/>
      <c r="E158" s="2"/>
    </row>
    <row r="159" spans="3:5" ht="15.75">
      <c r="C159" s="1"/>
      <c r="D159" s="1"/>
      <c r="E159" s="2"/>
    </row>
    <row r="160" spans="3:5" ht="15.75">
      <c r="C160" s="1"/>
      <c r="D160" s="1"/>
      <c r="E160" s="2"/>
    </row>
    <row r="161" spans="3:5" ht="15.75">
      <c r="C161" s="1"/>
      <c r="D161" s="1"/>
      <c r="E161" s="2"/>
    </row>
    <row r="162" spans="3:5" ht="15.75">
      <c r="C162" s="1"/>
      <c r="D162" s="1"/>
      <c r="E162" s="2"/>
    </row>
    <row r="163" spans="3:5" ht="15.75">
      <c r="C163" s="1"/>
      <c r="D163" s="1"/>
      <c r="E163" s="2"/>
    </row>
    <row r="164" spans="3:5" ht="15.75">
      <c r="C164" s="1"/>
      <c r="D164" s="1"/>
      <c r="E164" s="2"/>
    </row>
    <row r="165" spans="3:5" ht="15.75">
      <c r="C165" s="1"/>
      <c r="D165" s="1"/>
      <c r="E165" s="2"/>
    </row>
    <row r="166" spans="3:5" ht="15.75">
      <c r="C166" s="1"/>
      <c r="D166" s="1"/>
      <c r="E166" s="2"/>
    </row>
    <row r="167" spans="3:5" ht="15.75">
      <c r="C167" s="1"/>
      <c r="D167" s="1"/>
      <c r="E167" s="2"/>
    </row>
    <row r="168" spans="3:5" ht="15.75">
      <c r="C168" s="1"/>
      <c r="D168" s="1"/>
      <c r="E168" s="2"/>
    </row>
    <row r="169" spans="3:5" ht="15.75">
      <c r="C169" s="1"/>
      <c r="D169" s="1"/>
      <c r="E169" s="2"/>
    </row>
    <row r="170" spans="3:5" ht="15.75">
      <c r="C170" s="1"/>
      <c r="D170" s="1"/>
      <c r="E170" s="2"/>
    </row>
    <row r="171" spans="3:5" ht="15.75">
      <c r="C171" s="1"/>
      <c r="D171" s="1"/>
      <c r="E171" s="2"/>
    </row>
    <row r="172" spans="3:5" ht="15.75">
      <c r="C172" s="1"/>
      <c r="D172" s="1"/>
      <c r="E172" s="2"/>
    </row>
    <row r="173" spans="3:5" ht="15.75">
      <c r="C173" s="1"/>
      <c r="D173" s="1"/>
      <c r="E173" s="2"/>
    </row>
    <row r="174" spans="3:5" ht="15.75">
      <c r="C174" s="1"/>
      <c r="D174" s="1"/>
      <c r="E174" s="2"/>
    </row>
    <row r="175" spans="3:5" ht="15.75">
      <c r="C175" s="1"/>
      <c r="D175" s="1"/>
      <c r="E175" s="2"/>
    </row>
    <row r="176" spans="3:5" ht="15.75">
      <c r="C176" s="1"/>
      <c r="D176" s="1"/>
      <c r="E176" s="2"/>
    </row>
    <row r="177" spans="3:5" ht="15.75">
      <c r="C177" s="1"/>
      <c r="D177" s="1"/>
      <c r="E177" s="2"/>
    </row>
    <row r="178" spans="3:5" ht="15.75">
      <c r="C178" s="1"/>
      <c r="D178" s="1"/>
      <c r="E178" s="2"/>
    </row>
    <row r="179" spans="3:5" ht="15.75">
      <c r="C179" s="1"/>
      <c r="D179" s="1"/>
      <c r="E179" s="2"/>
    </row>
    <row r="180" spans="3:5" ht="15.75">
      <c r="C180" s="1"/>
      <c r="D180" s="1"/>
      <c r="E180" s="2"/>
    </row>
    <row r="181" spans="3:5" ht="15.75">
      <c r="C181" s="1"/>
      <c r="D181" s="1"/>
      <c r="E181" s="2"/>
    </row>
    <row r="182" spans="3:5" ht="15.75">
      <c r="C182" s="1"/>
      <c r="D182" s="1"/>
      <c r="E182" s="2"/>
    </row>
    <row r="183" spans="3:5" ht="15.75">
      <c r="C183" s="1"/>
      <c r="D183" s="1"/>
      <c r="E183" s="2"/>
    </row>
    <row r="184" spans="3:5" ht="15.75">
      <c r="C184" s="1"/>
      <c r="D184" s="1"/>
      <c r="E184" s="2"/>
    </row>
    <row r="185" spans="3:5" ht="15.75">
      <c r="C185" s="1"/>
      <c r="D185" s="1"/>
      <c r="E185" s="2"/>
    </row>
    <row r="186" spans="3:5" ht="15.75">
      <c r="C186" s="1"/>
      <c r="D186" s="1"/>
      <c r="E186" s="2"/>
    </row>
    <row r="187" spans="3:5" ht="15.75">
      <c r="C187" s="1"/>
      <c r="D187" s="1"/>
      <c r="E187" s="2"/>
    </row>
    <row r="188" spans="3:5" ht="15.75">
      <c r="C188" s="1"/>
      <c r="D188" s="1"/>
      <c r="E188" s="2"/>
    </row>
    <row r="189" spans="3:5" ht="15.75">
      <c r="C189" s="1"/>
      <c r="D189" s="1"/>
      <c r="E189" s="2"/>
    </row>
    <row r="190" spans="3:5" ht="15.75">
      <c r="C190" s="1"/>
      <c r="D190" s="1"/>
      <c r="E190" s="2"/>
    </row>
    <row r="191" spans="3:5" ht="15.75">
      <c r="C191" s="1"/>
      <c r="D191" s="1"/>
      <c r="E191" s="2"/>
    </row>
    <row r="192" spans="3:5" ht="15.75">
      <c r="C192" s="1"/>
      <c r="D192" s="1"/>
      <c r="E192" s="2"/>
    </row>
    <row r="193" spans="3:5" ht="15.75">
      <c r="C193" s="1"/>
      <c r="D193" s="1"/>
      <c r="E193" s="2"/>
    </row>
    <row r="194" spans="3:5" ht="15.75">
      <c r="C194" s="1"/>
      <c r="D194" s="1"/>
      <c r="E194" s="2"/>
    </row>
    <row r="195" spans="3:5" ht="15.75">
      <c r="C195" s="1"/>
      <c r="D195" s="1"/>
      <c r="E195" s="2"/>
    </row>
    <row r="196" spans="3:5" ht="15.75">
      <c r="C196" s="1"/>
      <c r="D196" s="1"/>
      <c r="E196" s="2"/>
    </row>
    <row r="197" spans="3:5" ht="15.75">
      <c r="C197" s="1"/>
      <c r="D197" s="1"/>
      <c r="E197" s="2"/>
    </row>
    <row r="198" spans="3:5" ht="15.75">
      <c r="C198" s="1"/>
      <c r="D198" s="1"/>
      <c r="E198" s="2"/>
    </row>
    <row r="199" spans="3:5" ht="15.75">
      <c r="C199" s="1"/>
      <c r="D199" s="1"/>
      <c r="E199" s="2"/>
    </row>
    <row r="200" spans="3:5" ht="15.75">
      <c r="C200" s="1"/>
      <c r="D200" s="1"/>
      <c r="E200" s="2"/>
    </row>
    <row r="201" spans="3:5" ht="15.75">
      <c r="C201" s="1"/>
      <c r="D201" s="1"/>
      <c r="E201" s="2"/>
    </row>
    <row r="202" spans="3:5" ht="15.75">
      <c r="C202" s="1"/>
      <c r="D202" s="1"/>
      <c r="E202" s="2"/>
    </row>
    <row r="203" spans="3:5" ht="15.75">
      <c r="C203" s="1"/>
      <c r="D203" s="1"/>
      <c r="E203" s="2"/>
    </row>
    <row r="204" spans="3:5" ht="15.75">
      <c r="C204" s="1"/>
      <c r="D204" s="1"/>
      <c r="E204" s="2"/>
    </row>
    <row r="205" spans="3:5" ht="15.75">
      <c r="C205" s="1"/>
      <c r="D205" s="1"/>
      <c r="E205" s="2"/>
    </row>
    <row r="206" spans="3:5" ht="15.75">
      <c r="C206" s="1"/>
      <c r="D206" s="1"/>
      <c r="E206" s="2"/>
    </row>
    <row r="207" spans="3:5" ht="15.75">
      <c r="C207" s="1"/>
      <c r="D207" s="1"/>
      <c r="E207" s="2"/>
    </row>
    <row r="208" spans="3:5" ht="15.75">
      <c r="C208" s="1"/>
      <c r="D208" s="1"/>
      <c r="E208" s="2"/>
    </row>
    <row r="209" spans="3:5" ht="15.75">
      <c r="C209" s="1"/>
      <c r="D209" s="1"/>
      <c r="E209" s="2"/>
    </row>
    <row r="210" spans="3:5" ht="15.75">
      <c r="C210" s="1"/>
      <c r="D210" s="1"/>
      <c r="E210" s="2"/>
    </row>
    <row r="211" spans="3:5" ht="15.75">
      <c r="C211" s="1"/>
      <c r="D211" s="1"/>
      <c r="E211" s="2"/>
    </row>
    <row r="212" spans="3:5" ht="15.75">
      <c r="C212" s="1"/>
      <c r="D212" s="1"/>
      <c r="E212" s="2"/>
    </row>
    <row r="213" spans="3:5" ht="15.75">
      <c r="C213" s="1"/>
      <c r="D213" s="1"/>
      <c r="E213" s="2"/>
    </row>
    <row r="214" spans="3:5" ht="15.75">
      <c r="C214" s="1"/>
      <c r="D214" s="1"/>
      <c r="E214" s="2"/>
    </row>
    <row r="215" spans="3:5" ht="15.75">
      <c r="C215" s="1"/>
      <c r="D215" s="1"/>
      <c r="E215" s="2"/>
    </row>
    <row r="216" spans="3:5" ht="15.75">
      <c r="C216" s="1"/>
      <c r="D216" s="1"/>
      <c r="E216" s="2"/>
    </row>
    <row r="217" spans="3:5" ht="15.75">
      <c r="C217" s="1"/>
      <c r="D217" s="1"/>
      <c r="E217" s="2"/>
    </row>
    <row r="218" spans="3:5" ht="15.75">
      <c r="C218" s="1"/>
      <c r="D218" s="1"/>
      <c r="E218" s="2"/>
    </row>
    <row r="219" spans="3:5" ht="15.75">
      <c r="C219" s="1"/>
      <c r="D219" s="1"/>
      <c r="E219" s="2"/>
    </row>
    <row r="220" spans="3:5" ht="15.75">
      <c r="C220" s="1"/>
      <c r="D220" s="1"/>
      <c r="E220" s="2"/>
    </row>
    <row r="221" spans="3:5" ht="15.75">
      <c r="C221" s="1"/>
      <c r="D221" s="1"/>
      <c r="E221" s="2"/>
    </row>
    <row r="222" spans="3:5" ht="15.75">
      <c r="C222" s="1"/>
      <c r="D222" s="1"/>
      <c r="E222" s="2"/>
    </row>
    <row r="223" spans="3:5" ht="15.75">
      <c r="C223" s="1"/>
      <c r="D223" s="1"/>
      <c r="E223" s="2"/>
    </row>
    <row r="224" spans="3:5" ht="15.75">
      <c r="C224" s="1"/>
      <c r="D224" s="1"/>
      <c r="E224" s="2"/>
    </row>
    <row r="225" spans="3:5" ht="15.75">
      <c r="C225" s="1"/>
      <c r="D225" s="1"/>
      <c r="E225" s="2"/>
    </row>
    <row r="226" spans="3:5" ht="15.75">
      <c r="C226" s="1"/>
      <c r="D226" s="1"/>
      <c r="E226" s="2"/>
    </row>
    <row r="227" spans="3:5" ht="15.75">
      <c r="C227" s="1"/>
      <c r="D227" s="1"/>
      <c r="E227" s="2"/>
    </row>
    <row r="228" spans="3:5" ht="15.75">
      <c r="C228" s="1"/>
      <c r="D228" s="1"/>
      <c r="E228" s="2"/>
    </row>
    <row r="229" spans="3:5" ht="15.75">
      <c r="C229" s="1"/>
      <c r="D229" s="1"/>
      <c r="E229" s="2"/>
    </row>
    <row r="230" spans="3:5" ht="15.75">
      <c r="C230" s="1"/>
      <c r="D230" s="1"/>
      <c r="E230" s="2"/>
    </row>
    <row r="231" spans="3:5" ht="15.75">
      <c r="C231" s="1"/>
      <c r="D231" s="1"/>
      <c r="E231" s="2"/>
    </row>
    <row r="232" spans="3:5" ht="15.75">
      <c r="C232" s="1"/>
      <c r="D232" s="1"/>
      <c r="E232" s="2"/>
    </row>
    <row r="233" spans="3:5" ht="15.75">
      <c r="C233" s="1"/>
      <c r="D233" s="1"/>
      <c r="E233" s="2"/>
    </row>
    <row r="234" spans="3:5" ht="15.75">
      <c r="C234" s="1"/>
      <c r="D234" s="1"/>
      <c r="E234" s="2"/>
    </row>
    <row r="235" spans="3:5" ht="15.75">
      <c r="C235" s="1"/>
      <c r="D235" s="1"/>
      <c r="E235" s="2"/>
    </row>
    <row r="236" spans="3:5" ht="15.75">
      <c r="C236" s="1"/>
      <c r="D236" s="1"/>
      <c r="E236" s="2"/>
    </row>
    <row r="237" spans="3:5" ht="15.75">
      <c r="C237" s="1"/>
      <c r="D237" s="1"/>
      <c r="E237" s="2"/>
    </row>
    <row r="238" spans="3:5" ht="15.75">
      <c r="C238" s="1"/>
      <c r="D238" s="1"/>
      <c r="E238" s="2"/>
    </row>
    <row r="239" spans="3:5" ht="15.75">
      <c r="C239" s="1"/>
      <c r="D239" s="1"/>
      <c r="E239" s="2"/>
    </row>
    <row r="240" spans="3:5" ht="15.75">
      <c r="C240" s="1"/>
      <c r="D240" s="1"/>
      <c r="E240" s="2"/>
    </row>
    <row r="241" spans="3:5" ht="15.75">
      <c r="C241" s="1"/>
      <c r="D241" s="1"/>
      <c r="E241" s="2"/>
    </row>
    <row r="242" spans="3:5" ht="15.75">
      <c r="C242" s="1"/>
      <c r="D242" s="1"/>
      <c r="E242" s="2"/>
    </row>
    <row r="243" spans="3:5" ht="15.75">
      <c r="C243" s="1"/>
      <c r="D243" s="1"/>
      <c r="E243" s="2"/>
    </row>
    <row r="244" spans="3:5" ht="15.75">
      <c r="C244" s="1"/>
      <c r="D244" s="1"/>
      <c r="E244" s="2"/>
    </row>
    <row r="245" spans="3:5" ht="15.75">
      <c r="C245" s="1"/>
      <c r="D245" s="1"/>
      <c r="E245" s="2"/>
    </row>
    <row r="246" spans="3:5" ht="15.75">
      <c r="C246" s="1"/>
      <c r="D246" s="1"/>
      <c r="E246" s="2"/>
    </row>
    <row r="247" spans="3:5" ht="15.75">
      <c r="C247" s="1"/>
      <c r="D247" s="1"/>
      <c r="E247" s="2"/>
    </row>
    <row r="248" spans="3:5" ht="15.75">
      <c r="C248" s="1"/>
      <c r="D248" s="1"/>
      <c r="E248" s="2"/>
    </row>
    <row r="249" spans="3:5" ht="15.75">
      <c r="C249" s="1"/>
      <c r="D249" s="1"/>
      <c r="E249" s="2"/>
    </row>
    <row r="250" spans="3:5" ht="15.75">
      <c r="C250" s="1"/>
      <c r="D250" s="1"/>
      <c r="E250" s="2"/>
    </row>
    <row r="251" spans="3:5" ht="15.75">
      <c r="C251" s="1"/>
      <c r="D251" s="1"/>
      <c r="E251" s="2"/>
    </row>
    <row r="252" spans="3:5" ht="15.75">
      <c r="C252" s="1"/>
      <c r="D252" s="1"/>
      <c r="E252" s="2"/>
    </row>
    <row r="253" spans="3:5" ht="15.75">
      <c r="C253" s="1"/>
      <c r="D253" s="1"/>
      <c r="E253" s="2"/>
    </row>
    <row r="254" spans="3:5" ht="15.75">
      <c r="C254" s="1"/>
      <c r="D254" s="1"/>
      <c r="E254" s="2"/>
    </row>
    <row r="255" spans="3:5" ht="15.75">
      <c r="C255" s="1"/>
      <c r="D255" s="1"/>
      <c r="E255" s="2"/>
    </row>
    <row r="256" spans="3:5" ht="15.75">
      <c r="C256" s="1"/>
      <c r="D256" s="1"/>
      <c r="E256" s="2"/>
    </row>
    <row r="257" spans="3:5" ht="15.75">
      <c r="C257" s="1"/>
      <c r="D257" s="1"/>
      <c r="E257" s="2"/>
    </row>
    <row r="258" spans="3:5" ht="15.75">
      <c r="C258" s="1"/>
      <c r="D258" s="1"/>
      <c r="E258" s="2"/>
    </row>
    <row r="259" spans="3:5" ht="15.75">
      <c r="C259" s="1"/>
      <c r="D259" s="1"/>
      <c r="E259" s="2"/>
    </row>
    <row r="260" spans="3:5" ht="15.75">
      <c r="C260" s="1"/>
      <c r="D260" s="1"/>
      <c r="E260" s="2"/>
    </row>
    <row r="261" spans="3:5" ht="15.75">
      <c r="C261" s="1"/>
      <c r="D261" s="1"/>
      <c r="E261" s="2"/>
    </row>
    <row r="262" spans="3:5" ht="15.75">
      <c r="C262" s="1"/>
      <c r="D262" s="1"/>
      <c r="E262" s="2"/>
    </row>
    <row r="263" spans="3:5" ht="15.75">
      <c r="C263" s="1"/>
      <c r="D263" s="1"/>
      <c r="E263" s="2"/>
    </row>
    <row r="264" spans="3:5" ht="15.75">
      <c r="C264" s="1"/>
      <c r="D264" s="1"/>
      <c r="E264" s="2"/>
    </row>
    <row r="265" spans="3:5" ht="15.75">
      <c r="C265" s="1"/>
      <c r="D265" s="1"/>
      <c r="E265" s="2"/>
    </row>
    <row r="266" spans="3:5" ht="15.75">
      <c r="C266" s="1"/>
      <c r="D266" s="1"/>
      <c r="E266" s="2"/>
    </row>
    <row r="267" spans="3:5" ht="15.75">
      <c r="C267" s="1"/>
      <c r="D267" s="1"/>
      <c r="E267" s="2"/>
    </row>
    <row r="268" spans="3:5" ht="15.75">
      <c r="C268" s="1"/>
      <c r="D268" s="1"/>
      <c r="E268" s="2"/>
    </row>
    <row r="269" spans="3:5" ht="15.75">
      <c r="C269" s="1"/>
      <c r="D269" s="1"/>
      <c r="E269" s="2"/>
    </row>
    <row r="270" spans="3:5" ht="15.75">
      <c r="C270" s="1"/>
      <c r="D270" s="1"/>
      <c r="E270" s="2"/>
    </row>
    <row r="271" spans="3:5" ht="15.75">
      <c r="C271" s="1"/>
      <c r="D271" s="1"/>
      <c r="E271" s="2"/>
    </row>
    <row r="272" spans="3:5" ht="15.75">
      <c r="C272" s="1"/>
      <c r="D272" s="1"/>
      <c r="E272" s="2"/>
    </row>
    <row r="273" spans="3:5" ht="15.75">
      <c r="C273" s="1"/>
      <c r="D273" s="1"/>
      <c r="E273" s="2"/>
    </row>
    <row r="274" spans="3:5" ht="15.75">
      <c r="C274" s="1"/>
      <c r="D274" s="1"/>
      <c r="E274" s="2"/>
    </row>
    <row r="275" spans="3:5" ht="15.75">
      <c r="C275" s="1"/>
      <c r="D275" s="1"/>
      <c r="E275" s="2"/>
    </row>
    <row r="276" spans="3:5" ht="15.75">
      <c r="C276" s="1"/>
      <c r="D276" s="1"/>
      <c r="E276" s="2"/>
    </row>
    <row r="277" spans="3:5" ht="15.75">
      <c r="C277" s="1"/>
      <c r="D277" s="1"/>
      <c r="E277" s="2"/>
    </row>
    <row r="278" spans="3:5" ht="15.75">
      <c r="C278" s="1"/>
      <c r="D278" s="1"/>
      <c r="E278" s="2"/>
    </row>
    <row r="279" spans="3:5" ht="15.75">
      <c r="C279" s="1"/>
      <c r="D279" s="1"/>
      <c r="E279" s="2"/>
    </row>
    <row r="280" spans="3:5" ht="15.75">
      <c r="C280" s="1"/>
      <c r="D280" s="1"/>
      <c r="E280" s="2"/>
    </row>
    <row r="281" spans="3:5" ht="15.75">
      <c r="C281" s="1"/>
      <c r="D281" s="1"/>
      <c r="E281" s="2"/>
    </row>
    <row r="282" spans="3:5" ht="15.75">
      <c r="C282" s="1"/>
      <c r="D282" s="1"/>
      <c r="E282" s="2"/>
    </row>
    <row r="283" spans="3:5" ht="15.75">
      <c r="C283" s="1"/>
      <c r="D283" s="1"/>
      <c r="E283" s="2"/>
    </row>
    <row r="284" spans="3:5" ht="15.75">
      <c r="C284" s="1"/>
      <c r="D284" s="1"/>
      <c r="E284" s="2"/>
    </row>
    <row r="285" spans="3:5" ht="15.75">
      <c r="C285" s="1"/>
      <c r="D285" s="1"/>
      <c r="E285" s="2"/>
    </row>
    <row r="286" spans="3:5" ht="15.75">
      <c r="C286" s="1"/>
      <c r="D286" s="1"/>
      <c r="E286" s="2"/>
    </row>
    <row r="287" spans="3:5" ht="15.75">
      <c r="C287" s="1"/>
      <c r="D287" s="1"/>
      <c r="E287" s="2"/>
    </row>
    <row r="288" spans="3:5" ht="15.75">
      <c r="C288" s="1"/>
      <c r="D288" s="1"/>
      <c r="E288" s="2"/>
    </row>
    <row r="289" spans="3:5" ht="15.75">
      <c r="C289" s="1"/>
      <c r="D289" s="1"/>
      <c r="E289" s="2"/>
    </row>
    <row r="290" spans="3:5" ht="15.75">
      <c r="C290" s="1"/>
      <c r="D290" s="1"/>
      <c r="E290" s="2"/>
    </row>
    <row r="291" spans="3:5" ht="15.75">
      <c r="C291" s="1"/>
      <c r="D291" s="1"/>
      <c r="E291" s="2"/>
    </row>
    <row r="292" spans="3:5" ht="15.75">
      <c r="C292" s="1"/>
      <c r="D292" s="1"/>
      <c r="E292" s="2"/>
    </row>
    <row r="293" spans="3:5" ht="15.75">
      <c r="C293" s="1"/>
      <c r="D293" s="1"/>
      <c r="E293" s="2"/>
    </row>
    <row r="294" spans="3:5" ht="15.75">
      <c r="C294" s="1"/>
      <c r="D294" s="1"/>
      <c r="E294" s="2"/>
    </row>
    <row r="295" spans="3:5" ht="15.75">
      <c r="C295" s="1"/>
      <c r="D295" s="1"/>
      <c r="E295" s="2"/>
    </row>
    <row r="296" spans="3:5" ht="15.75">
      <c r="C296" s="1"/>
      <c r="D296" s="1"/>
      <c r="E296" s="2"/>
    </row>
    <row r="297" spans="3:5" ht="15.75">
      <c r="C297" s="1"/>
      <c r="D297" s="1"/>
      <c r="E297" s="2"/>
    </row>
    <row r="298" spans="3:5" ht="15.75">
      <c r="C298" s="1"/>
      <c r="D298" s="1"/>
      <c r="E298" s="2"/>
    </row>
    <row r="299" spans="3:5" ht="15.75">
      <c r="C299" s="1"/>
      <c r="D299" s="1"/>
      <c r="E299" s="2"/>
    </row>
    <row r="300" spans="3:5" ht="15.75">
      <c r="C300" s="1"/>
      <c r="D300" s="1"/>
      <c r="E300" s="2"/>
    </row>
    <row r="301" spans="3:5" ht="15.75">
      <c r="C301" s="1"/>
      <c r="D301" s="1"/>
      <c r="E301" s="2"/>
    </row>
    <row r="302" spans="3:5" ht="15.75">
      <c r="C302" s="1"/>
      <c r="D302" s="1"/>
      <c r="E302" s="2"/>
    </row>
    <row r="303" spans="3:5" ht="15.75">
      <c r="C303" s="1"/>
      <c r="D303" s="1"/>
      <c r="E303" s="2"/>
    </row>
    <row r="304" spans="3:5" ht="15.75">
      <c r="C304" s="1"/>
      <c r="D304" s="1"/>
      <c r="E304" s="2"/>
    </row>
    <row r="305" spans="3:5" ht="15.75">
      <c r="C305" s="1"/>
      <c r="D305" s="1"/>
      <c r="E305" s="2"/>
    </row>
    <row r="306" spans="3:5" ht="15.75">
      <c r="C306" s="1"/>
      <c r="D306" s="1"/>
      <c r="E306" s="2"/>
    </row>
    <row r="307" spans="3:5" ht="15.75">
      <c r="C307" s="1"/>
      <c r="D307" s="1"/>
      <c r="E307" s="2"/>
    </row>
    <row r="308" spans="3:5" ht="15.75">
      <c r="C308" s="1"/>
      <c r="D308" s="1"/>
      <c r="E308" s="2"/>
    </row>
    <row r="309" spans="3:5" ht="15.75">
      <c r="C309" s="1"/>
      <c r="D309" s="1"/>
      <c r="E309" s="2"/>
    </row>
    <row r="310" spans="3:5" ht="15.75">
      <c r="C310" s="1"/>
      <c r="D310" s="1"/>
      <c r="E310" s="2"/>
    </row>
    <row r="311" spans="3:5" ht="15.75">
      <c r="C311" s="1"/>
      <c r="D311" s="1"/>
      <c r="E311" s="2"/>
    </row>
    <row r="312" spans="3:5" ht="15.75">
      <c r="C312" s="1"/>
      <c r="D312" s="1"/>
      <c r="E312" s="2"/>
    </row>
    <row r="313" spans="3:5" ht="15.75">
      <c r="C313" s="1"/>
      <c r="D313" s="1"/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432" ht="15.75">
      <c r="E432" s="2"/>
    </row>
    <row r="433" ht="15.75">
      <c r="E433" s="2"/>
    </row>
    <row r="434" ht="15.75">
      <c r="E434" s="2"/>
    </row>
    <row r="435" ht="15.75">
      <c r="E435" s="2"/>
    </row>
    <row r="436" ht="15.75">
      <c r="E436" s="2"/>
    </row>
    <row r="437" ht="15.75">
      <c r="E437" s="2"/>
    </row>
    <row r="438" ht="15.75">
      <c r="E438" s="2"/>
    </row>
    <row r="439" ht="15.75">
      <c r="E439" s="2"/>
    </row>
    <row r="440" ht="15.75">
      <c r="E440" s="2"/>
    </row>
    <row r="441" ht="15.75">
      <c r="E441" s="2"/>
    </row>
    <row r="442" ht="15.75">
      <c r="E442" s="2"/>
    </row>
    <row r="443" ht="15.75">
      <c r="E443" s="2"/>
    </row>
    <row r="444" ht="15.75">
      <c r="E444" s="2"/>
    </row>
    <row r="445" ht="15.75">
      <c r="E445" s="2"/>
    </row>
    <row r="446" ht="15.75">
      <c r="E446" s="2"/>
    </row>
    <row r="447" ht="15.75">
      <c r="E447" s="2"/>
    </row>
    <row r="448" ht="15.75">
      <c r="E448" s="2"/>
    </row>
    <row r="449" ht="15.75">
      <c r="E449" s="2"/>
    </row>
    <row r="450" ht="15.75">
      <c r="E450" s="2"/>
    </row>
    <row r="451" ht="15.75">
      <c r="E451" s="2"/>
    </row>
    <row r="452" ht="15.75">
      <c r="E452" s="2"/>
    </row>
    <row r="453" ht="15.75">
      <c r="E453" s="2"/>
    </row>
    <row r="454" ht="15.75">
      <c r="E454" s="2"/>
    </row>
    <row r="455" ht="15.75">
      <c r="E455" s="2"/>
    </row>
    <row r="456" ht="15.75">
      <c r="E456" s="2"/>
    </row>
    <row r="457" ht="15.75">
      <c r="E457" s="2"/>
    </row>
    <row r="458" ht="15.75">
      <c r="E458" s="2"/>
    </row>
    <row r="459" ht="15.75">
      <c r="E459" s="2"/>
    </row>
    <row r="460" ht="15.75">
      <c r="E460" s="2"/>
    </row>
    <row r="461" ht="15.75">
      <c r="E461" s="2"/>
    </row>
    <row r="462" ht="15.75">
      <c r="E462" s="2"/>
    </row>
    <row r="463" ht="15.75">
      <c r="E463" s="2"/>
    </row>
    <row r="464" ht="15.75">
      <c r="E464" s="2"/>
    </row>
    <row r="465" ht="15.75">
      <c r="E465" s="2"/>
    </row>
    <row r="466" ht="15.75">
      <c r="E466" s="2"/>
    </row>
    <row r="467" ht="15.75">
      <c r="E467" s="2"/>
    </row>
    <row r="468" ht="15.75">
      <c r="E468" s="2"/>
    </row>
    <row r="469" ht="15.75">
      <c r="E469" s="2"/>
    </row>
    <row r="470" ht="15.75">
      <c r="E470" s="2"/>
    </row>
    <row r="471" ht="15.75">
      <c r="E471" s="2"/>
    </row>
    <row r="472" ht="15.75">
      <c r="E472" s="2"/>
    </row>
    <row r="473" ht="15.75">
      <c r="E473" s="2"/>
    </row>
    <row r="474" ht="15.75">
      <c r="E474" s="2"/>
    </row>
    <row r="475" ht="15.75">
      <c r="E475" s="2"/>
    </row>
    <row r="476" ht="15.75">
      <c r="E476" s="2"/>
    </row>
    <row r="477" ht="15.75">
      <c r="E477" s="2"/>
    </row>
    <row r="478" ht="15.75">
      <c r="E478" s="2"/>
    </row>
    <row r="479" ht="15.75">
      <c r="E479" s="2"/>
    </row>
    <row r="480" ht="15.75">
      <c r="E480" s="2"/>
    </row>
    <row r="481" ht="15.75">
      <c r="E481" s="2"/>
    </row>
    <row r="482" ht="15.75">
      <c r="E482" s="2"/>
    </row>
    <row r="483" ht="15.75">
      <c r="E483" s="2"/>
    </row>
    <row r="484" ht="15.75">
      <c r="E484" s="2"/>
    </row>
    <row r="485" ht="15.75">
      <c r="E485" s="2"/>
    </row>
    <row r="486" ht="15.75">
      <c r="E486" s="2"/>
    </row>
    <row r="487" ht="15.75">
      <c r="E487" s="2"/>
    </row>
    <row r="488" ht="15.75">
      <c r="E488" s="2"/>
    </row>
    <row r="489" ht="15.75">
      <c r="E489" s="2"/>
    </row>
    <row r="490" ht="15.75">
      <c r="E490" s="2"/>
    </row>
    <row r="491" ht="15.75">
      <c r="E491" s="2"/>
    </row>
    <row r="492" ht="15.75">
      <c r="E492" s="2"/>
    </row>
    <row r="493" ht="15.75">
      <c r="E493" s="2"/>
    </row>
    <row r="494" ht="15.75">
      <c r="E494" s="2"/>
    </row>
    <row r="495" ht="15.75">
      <c r="E495" s="2"/>
    </row>
    <row r="496" ht="15.75">
      <c r="E496" s="2"/>
    </row>
    <row r="497" ht="15.75">
      <c r="E497" s="2"/>
    </row>
    <row r="498" ht="15.75">
      <c r="E498" s="2"/>
    </row>
    <row r="499" ht="15.75">
      <c r="E499" s="2"/>
    </row>
    <row r="500" ht="15.75">
      <c r="E500" s="2"/>
    </row>
    <row r="501" ht="15.75">
      <c r="E501" s="2"/>
    </row>
    <row r="502" ht="15.75">
      <c r="E502" s="2"/>
    </row>
    <row r="503" ht="15.75">
      <c r="E503" s="2"/>
    </row>
    <row r="504" ht="15.75">
      <c r="E504" s="2"/>
    </row>
    <row r="505" ht="15.75">
      <c r="E505" s="2"/>
    </row>
    <row r="506" ht="15.75">
      <c r="E506" s="2"/>
    </row>
    <row r="507" ht="15.75">
      <c r="E507" s="2"/>
    </row>
    <row r="508" ht="15.75">
      <c r="E508" s="2"/>
    </row>
    <row r="509" ht="15.75">
      <c r="E509" s="2"/>
    </row>
    <row r="510" ht="15.75">
      <c r="E510" s="2"/>
    </row>
    <row r="511" ht="15.75">
      <c r="E511" s="2"/>
    </row>
    <row r="512" ht="15.75">
      <c r="E512" s="2"/>
    </row>
    <row r="513" ht="15.75">
      <c r="E513" s="2"/>
    </row>
    <row r="514" ht="15.75">
      <c r="E514" s="2"/>
    </row>
    <row r="515" ht="15.75">
      <c r="E515" s="2"/>
    </row>
    <row r="516" ht="15.75">
      <c r="E516" s="2"/>
    </row>
    <row r="517" ht="15.75">
      <c r="E517" s="2"/>
    </row>
    <row r="518" ht="15.75">
      <c r="E518" s="2"/>
    </row>
    <row r="519" ht="15.75">
      <c r="E519" s="2"/>
    </row>
    <row r="520" ht="15.75">
      <c r="E520" s="2"/>
    </row>
    <row r="521" ht="15.75">
      <c r="E521" s="2"/>
    </row>
    <row r="522" ht="15.75">
      <c r="E522" s="2"/>
    </row>
    <row r="523" ht="15.75">
      <c r="E523" s="2"/>
    </row>
    <row r="524" ht="15.75">
      <c r="E524" s="2"/>
    </row>
    <row r="525" ht="15.75">
      <c r="E525" s="2"/>
    </row>
    <row r="526" ht="15.75">
      <c r="E526" s="2"/>
    </row>
    <row r="527" ht="15.75">
      <c r="E527" s="2"/>
    </row>
    <row r="528" ht="15.75">
      <c r="E528" s="2"/>
    </row>
    <row r="529" ht="15.75">
      <c r="E529" s="2"/>
    </row>
    <row r="530" ht="15.75">
      <c r="E530" s="2"/>
    </row>
    <row r="531" ht="15.75">
      <c r="E531" s="2"/>
    </row>
    <row r="532" ht="15.75">
      <c r="E532" s="2"/>
    </row>
    <row r="533" ht="15.75">
      <c r="E533" s="2"/>
    </row>
    <row r="534" ht="15.75">
      <c r="E534" s="2"/>
    </row>
    <row r="535" ht="15.75">
      <c r="E535" s="2"/>
    </row>
    <row r="536" ht="15.75">
      <c r="E536" s="2"/>
    </row>
    <row r="537" ht="15.75">
      <c r="E537" s="2"/>
    </row>
    <row r="538" ht="15.75">
      <c r="E538" s="2"/>
    </row>
    <row r="539" ht="15.75">
      <c r="E539" s="2"/>
    </row>
    <row r="540" ht="15.75">
      <c r="E540" s="2"/>
    </row>
    <row r="541" ht="15.75">
      <c r="E541" s="2"/>
    </row>
    <row r="542" ht="15.75">
      <c r="E542" s="2"/>
    </row>
    <row r="543" ht="15.75">
      <c r="E543" s="2"/>
    </row>
    <row r="544" ht="15.75">
      <c r="E544" s="2"/>
    </row>
    <row r="545" ht="15.75">
      <c r="E545" s="2"/>
    </row>
    <row r="546" ht="15.75">
      <c r="E546" s="2"/>
    </row>
    <row r="547" ht="15.75">
      <c r="E547" s="2"/>
    </row>
    <row r="548" ht="15.75">
      <c r="E548" s="2"/>
    </row>
    <row r="549" ht="15.75">
      <c r="E549" s="2"/>
    </row>
    <row r="550" ht="15.75">
      <c r="E550" s="2"/>
    </row>
    <row r="551" ht="15.75">
      <c r="E551" s="2"/>
    </row>
    <row r="552" ht="15.75">
      <c r="E552" s="2"/>
    </row>
    <row r="553" ht="15.75">
      <c r="E553" s="2"/>
    </row>
    <row r="554" ht="15.75">
      <c r="E554" s="2"/>
    </row>
    <row r="555" ht="15.75">
      <c r="E555" s="2"/>
    </row>
    <row r="556" ht="15.75">
      <c r="E556" s="2"/>
    </row>
    <row r="557" ht="15.75">
      <c r="E557" s="2"/>
    </row>
    <row r="558" ht="15.75">
      <c r="E558" s="2"/>
    </row>
    <row r="559" ht="15.75">
      <c r="E559" s="2"/>
    </row>
  </sheetData>
  <sheetProtection/>
  <mergeCells count="8">
    <mergeCell ref="A24:B24"/>
    <mergeCell ref="A4:F4"/>
    <mergeCell ref="A5:F5"/>
    <mergeCell ref="E6:F6"/>
    <mergeCell ref="A7:F7"/>
    <mergeCell ref="D1:E1"/>
    <mergeCell ref="D2:E2"/>
    <mergeCell ref="D3:E3"/>
  </mergeCells>
  <printOptions horizontalCentered="1"/>
  <pageMargins left="1.1811023622047245" right="0.1968503937007874" top="0.1968503937007874" bottom="0.1968503937007874" header="0" footer="0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view="pageBreakPreview" zoomScale="80" zoomScaleNormal="80" zoomScaleSheetLayoutView="80" zoomScalePageLayoutView="0" workbookViewId="0" topLeftCell="A1">
      <selection activeCell="A13" sqref="A13:B13"/>
    </sheetView>
  </sheetViews>
  <sheetFormatPr defaultColWidth="9.00390625" defaultRowHeight="12.75"/>
  <cols>
    <col min="1" max="1" width="14.625" style="80" customWidth="1"/>
    <col min="2" max="2" width="60.75390625" style="7" customWidth="1"/>
    <col min="3" max="3" width="17.75390625" style="7" customWidth="1"/>
    <col min="4" max="4" width="18.625" style="7" customWidth="1"/>
    <col min="5" max="5" width="17.375" style="7" customWidth="1"/>
    <col min="6" max="6" width="15.25390625" style="7" customWidth="1"/>
    <col min="7" max="7" width="15.75390625" style="7" customWidth="1"/>
    <col min="8" max="16384" width="9.125" style="7" customWidth="1"/>
  </cols>
  <sheetData>
    <row r="1" spans="1:4" ht="21.75" customHeight="1">
      <c r="A1" s="121" t="s">
        <v>9</v>
      </c>
      <c r="B1" s="122"/>
      <c r="C1" s="122"/>
      <c r="D1" s="122"/>
    </row>
    <row r="2" spans="1:5" s="34" customFormat="1" ht="78.75">
      <c r="A2" s="64" t="s">
        <v>66</v>
      </c>
      <c r="B2" s="18" t="s">
        <v>0</v>
      </c>
      <c r="C2" s="18" t="s">
        <v>110</v>
      </c>
      <c r="D2" s="17" t="s">
        <v>126</v>
      </c>
      <c r="E2" s="19" t="s">
        <v>11</v>
      </c>
    </row>
    <row r="3" spans="1:5" ht="31.5" hidden="1">
      <c r="A3" s="70" t="s">
        <v>70</v>
      </c>
      <c r="B3" s="69" t="s">
        <v>105</v>
      </c>
      <c r="C3" s="24">
        <v>0</v>
      </c>
      <c r="D3" s="24">
        <v>0</v>
      </c>
      <c r="E3" s="27">
        <f>C3-D3</f>
        <v>0</v>
      </c>
    </row>
    <row r="4" spans="1:5" ht="15.75" hidden="1">
      <c r="A4" s="70"/>
      <c r="B4" s="5"/>
      <c r="C4" s="24"/>
      <c r="D4" s="24"/>
      <c r="E4" s="27">
        <f>C4-D4</f>
        <v>0</v>
      </c>
    </row>
    <row r="5" spans="1:5" ht="15.75" hidden="1">
      <c r="A5" s="70"/>
      <c r="B5" s="42"/>
      <c r="C5" s="24"/>
      <c r="D5" s="24"/>
      <c r="E5" s="27">
        <f>C5-D5</f>
        <v>0</v>
      </c>
    </row>
    <row r="6" spans="1:5" ht="31.5" hidden="1">
      <c r="A6" s="77" t="s">
        <v>74</v>
      </c>
      <c r="B6" s="65" t="s">
        <v>76</v>
      </c>
      <c r="C6" s="24">
        <v>0</v>
      </c>
      <c r="D6" s="24">
        <v>0</v>
      </c>
      <c r="E6" s="27">
        <f>C6-D6</f>
        <v>0</v>
      </c>
    </row>
    <row r="7" spans="1:5" s="32" customFormat="1" ht="15.75">
      <c r="A7" s="78" t="s">
        <v>78</v>
      </c>
      <c r="B7" s="13" t="s">
        <v>79</v>
      </c>
      <c r="C7" s="25">
        <v>12000</v>
      </c>
      <c r="D7" s="25">
        <f>SUM(D8:D9)</f>
        <v>12000</v>
      </c>
      <c r="E7" s="25" t="e">
        <f>#REF!</f>
        <v>#REF!</v>
      </c>
    </row>
    <row r="8" spans="1:5" s="32" customFormat="1" ht="31.5" hidden="1">
      <c r="A8" s="76" t="s">
        <v>87</v>
      </c>
      <c r="B8" s="5" t="s">
        <v>88</v>
      </c>
      <c r="C8" s="43"/>
      <c r="D8" s="43"/>
      <c r="E8" s="27">
        <f>C8-D8</f>
        <v>0</v>
      </c>
    </row>
    <row r="9" spans="1:5" s="32" customFormat="1" ht="15.75">
      <c r="A9" s="76" t="s">
        <v>124</v>
      </c>
      <c r="B9" s="97" t="s">
        <v>125</v>
      </c>
      <c r="C9" s="43">
        <v>12000</v>
      </c>
      <c r="D9" s="43">
        <v>12000</v>
      </c>
      <c r="E9" s="27">
        <f>C9-D9</f>
        <v>0</v>
      </c>
    </row>
    <row r="10" spans="1:5" ht="15.75">
      <c r="A10" s="83"/>
      <c r="B10" s="29" t="s">
        <v>6</v>
      </c>
      <c r="C10" s="26">
        <v>12000</v>
      </c>
      <c r="D10" s="26">
        <v>12000</v>
      </c>
      <c r="E10" s="26" t="e">
        <f>#REF!+#REF!+E7+#REF!+#REF!+#REF!+#REF!+#REF!+#REF!+#REF!</f>
        <v>#REF!</v>
      </c>
    </row>
    <row r="11" spans="1:5" ht="15.75">
      <c r="A11" s="83"/>
      <c r="B11" s="35" t="s">
        <v>12</v>
      </c>
      <c r="C11" s="36">
        <f>'дод 2. з-ф'!C22+'дод.2с-ф'!C10</f>
        <v>1149500</v>
      </c>
      <c r="D11" s="36">
        <f>'дод 2. з-ф'!D22+'дод.2с-ф'!D10</f>
        <v>1066220</v>
      </c>
      <c r="E11" s="36" t="e">
        <f>'дод 2. з-ф'!G22+'дод.2с-ф'!E10</f>
        <v>#REF!</v>
      </c>
    </row>
    <row r="13" spans="1:3" ht="65.25" customHeight="1">
      <c r="A13" s="114"/>
      <c r="B13" s="114"/>
      <c r="C13" s="31"/>
    </row>
    <row r="14" spans="1:4" ht="18" customHeight="1">
      <c r="A14" s="84"/>
      <c r="B14" s="30"/>
      <c r="C14" s="39" t="s">
        <v>15</v>
      </c>
      <c r="D14" s="40" t="s">
        <v>16</v>
      </c>
    </row>
    <row r="15" spans="2:4" ht="15.75">
      <c r="B15" s="38" t="s">
        <v>13</v>
      </c>
      <c r="C15" s="41">
        <f>'дод.1 з-ф'!D65</f>
        <v>1058079.5</v>
      </c>
      <c r="D15" s="41">
        <f>'дод.1 с-ф'!E24</f>
        <v>25539</v>
      </c>
    </row>
    <row r="16" spans="2:4" ht="15.75">
      <c r="B16" s="38" t="s">
        <v>14</v>
      </c>
      <c r="C16" s="41">
        <f>'дод 2. з-ф'!D22</f>
        <v>1054220</v>
      </c>
      <c r="D16" s="41">
        <f>D10</f>
        <v>12000</v>
      </c>
    </row>
    <row r="17" spans="3:4" ht="15.75">
      <c r="C17" s="41">
        <f>C15-C16</f>
        <v>3859.5</v>
      </c>
      <c r="D17" s="41">
        <f>D15-D16</f>
        <v>13539</v>
      </c>
    </row>
    <row r="19" ht="15.75">
      <c r="C19" s="37"/>
    </row>
  </sheetData>
  <sheetProtection/>
  <mergeCells count="2">
    <mergeCell ref="A13:B13"/>
    <mergeCell ref="A1:D1"/>
  </mergeCells>
  <printOptions horizontalCentered="1"/>
  <pageMargins left="1.1811023622047245" right="0.3937007874015748" top="0.3937007874015748" bottom="0.3937007874015748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Work2</cp:lastModifiedBy>
  <cp:lastPrinted>2021-02-04T13:14:42Z</cp:lastPrinted>
  <dcterms:created xsi:type="dcterms:W3CDTF">2010-01-20T07:59:33Z</dcterms:created>
  <dcterms:modified xsi:type="dcterms:W3CDTF">2021-02-05T12:24:32Z</dcterms:modified>
  <cp:category/>
  <cp:version/>
  <cp:contentType/>
  <cp:contentStatus/>
</cp:coreProperties>
</file>