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635" windowHeight="123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F40" i="1"/>
  <c r="AF33"/>
  <c r="AG33" s="1"/>
  <c r="AC32"/>
  <c r="X33"/>
  <c r="Y53"/>
  <c r="X54"/>
  <c r="AF54"/>
  <c r="AG54" s="1"/>
  <c r="AC28"/>
  <c r="K29" l="1"/>
  <c r="C29" s="1"/>
  <c r="K30"/>
  <c r="K31"/>
  <c r="X31"/>
  <c r="C31"/>
  <c r="AF31" s="1"/>
  <c r="AG31" s="1"/>
  <c r="X50" l="1"/>
  <c r="X51"/>
  <c r="AF51" s="1"/>
  <c r="AG51" s="1"/>
  <c r="X52"/>
  <c r="X53"/>
  <c r="AF53" s="1"/>
  <c r="AG53" s="1"/>
  <c r="X55"/>
  <c r="AF50"/>
  <c r="AG50" s="1"/>
  <c r="AF55"/>
  <c r="AG55" s="1"/>
  <c r="X29"/>
  <c r="AF29" s="1"/>
  <c r="AG29" s="1"/>
  <c r="K52"/>
  <c r="K56"/>
  <c r="K57"/>
  <c r="K58"/>
  <c r="K59"/>
  <c r="K60"/>
  <c r="K61"/>
  <c r="K62"/>
  <c r="U47"/>
  <c r="U65"/>
  <c r="X60"/>
  <c r="X61"/>
  <c r="X62"/>
  <c r="U134" l="1"/>
  <c r="K45"/>
  <c r="C45" s="1"/>
  <c r="X45"/>
  <c r="AF45" l="1"/>
  <c r="AG45" s="1"/>
  <c r="J22"/>
  <c r="I22"/>
  <c r="K28"/>
  <c r="C30"/>
  <c r="C60"/>
  <c r="AF60" s="1"/>
  <c r="AG60" s="1"/>
  <c r="C61"/>
  <c r="AF61" s="1"/>
  <c r="AG61" s="1"/>
  <c r="C62"/>
  <c r="AF62" s="1"/>
  <c r="AG62" s="1"/>
  <c r="X56"/>
  <c r="C56"/>
  <c r="AF56" s="1"/>
  <c r="AG56" s="1"/>
  <c r="X34" l="1"/>
  <c r="X30" l="1"/>
  <c r="AF30" s="1"/>
  <c r="C52"/>
  <c r="AF52" s="1"/>
  <c r="AG52" s="1"/>
  <c r="C59"/>
  <c r="C34"/>
  <c r="C37"/>
  <c r="C38"/>
  <c r="C41"/>
  <c r="K49" l="1"/>
  <c r="C49" s="1"/>
  <c r="X37"/>
  <c r="AH37" s="1"/>
  <c r="X38"/>
  <c r="AF38" s="1"/>
  <c r="AG38" s="1"/>
  <c r="C28"/>
  <c r="X28"/>
  <c r="X59"/>
  <c r="AF59" s="1"/>
  <c r="AG59" s="1"/>
  <c r="AF34"/>
  <c r="AG34" s="1"/>
  <c r="X36"/>
  <c r="AH36" s="1"/>
  <c r="X49"/>
  <c r="X41"/>
  <c r="AF41" s="1"/>
  <c r="AG41" s="1"/>
  <c r="Z133"/>
  <c r="Z134" s="1"/>
  <c r="AA133"/>
  <c r="AB133"/>
  <c r="AB134" s="1"/>
  <c r="AC133"/>
  <c r="AD133"/>
  <c r="AD120"/>
  <c r="AD107"/>
  <c r="AD94"/>
  <c r="AD81"/>
  <c r="AD68"/>
  <c r="AD65"/>
  <c r="AD47"/>
  <c r="AC120"/>
  <c r="AC107"/>
  <c r="AC94"/>
  <c r="AC81"/>
  <c r="AC68"/>
  <c r="AC65"/>
  <c r="AC47"/>
  <c r="X32"/>
  <c r="AF49" l="1"/>
  <c r="AG49" s="1"/>
  <c r="AG30"/>
  <c r="AF28"/>
  <c r="AG28" s="1"/>
  <c r="AF37"/>
  <c r="AG37" s="1"/>
  <c r="AH38"/>
  <c r="AD134"/>
  <c r="AC134"/>
  <c r="X35"/>
  <c r="K36"/>
  <c r="K35"/>
  <c r="C35" s="1"/>
  <c r="X63"/>
  <c r="E68"/>
  <c r="K32"/>
  <c r="C32" s="1"/>
  <c r="K63"/>
  <c r="C63" s="1"/>
  <c r="K19"/>
  <c r="K20"/>
  <c r="K21"/>
  <c r="AK47"/>
  <c r="AE65"/>
  <c r="AI65"/>
  <c r="AE68"/>
  <c r="AG68"/>
  <c r="AI68"/>
  <c r="AJ68"/>
  <c r="AK68"/>
  <c r="AE81"/>
  <c r="AH81"/>
  <c r="AI81"/>
  <c r="AK81"/>
  <c r="AE94"/>
  <c r="AG94"/>
  <c r="AI94"/>
  <c r="AJ94"/>
  <c r="AK94"/>
  <c r="AE107"/>
  <c r="AI107"/>
  <c r="AJ107"/>
  <c r="AK107"/>
  <c r="AE120"/>
  <c r="AG120"/>
  <c r="AH120"/>
  <c r="AI120"/>
  <c r="AJ120"/>
  <c r="AK120"/>
  <c r="D133"/>
  <c r="E133"/>
  <c r="F133"/>
  <c r="G133"/>
  <c r="H133"/>
  <c r="I133"/>
  <c r="J133"/>
  <c r="L133"/>
  <c r="M133"/>
  <c r="N133"/>
  <c r="O133"/>
  <c r="P133"/>
  <c r="Q133"/>
  <c r="R133"/>
  <c r="S133"/>
  <c r="T133"/>
  <c r="V133"/>
  <c r="Y133"/>
  <c r="AE133"/>
  <c r="AI133"/>
  <c r="AJ133"/>
  <c r="AK133"/>
  <c r="K39"/>
  <c r="C39" s="1"/>
  <c r="K40"/>
  <c r="C40" s="1"/>
  <c r="K42"/>
  <c r="C42" s="1"/>
  <c r="K43"/>
  <c r="C43" s="1"/>
  <c r="K44"/>
  <c r="C44" s="1"/>
  <c r="K46"/>
  <c r="C46" s="1"/>
  <c r="K48"/>
  <c r="C48" s="1"/>
  <c r="C57"/>
  <c r="C58"/>
  <c r="K64"/>
  <c r="C64" s="1"/>
  <c r="K67"/>
  <c r="C67" s="1"/>
  <c r="K69"/>
  <c r="K70"/>
  <c r="C70" s="1"/>
  <c r="K71"/>
  <c r="C71" s="1"/>
  <c r="K72"/>
  <c r="C72" s="1"/>
  <c r="K73"/>
  <c r="C73" s="1"/>
  <c r="K74"/>
  <c r="C74" s="1"/>
  <c r="K75"/>
  <c r="C75" s="1"/>
  <c r="K76"/>
  <c r="C76" s="1"/>
  <c r="K77"/>
  <c r="C77" s="1"/>
  <c r="K78"/>
  <c r="C78" s="1"/>
  <c r="K79"/>
  <c r="C79" s="1"/>
  <c r="K80"/>
  <c r="C80" s="1"/>
  <c r="K82"/>
  <c r="C82" s="1"/>
  <c r="K83"/>
  <c r="C83" s="1"/>
  <c r="K84"/>
  <c r="C84" s="1"/>
  <c r="K85"/>
  <c r="C85" s="1"/>
  <c r="K86"/>
  <c r="C86" s="1"/>
  <c r="K87"/>
  <c r="C87" s="1"/>
  <c r="K88"/>
  <c r="C88" s="1"/>
  <c r="K89"/>
  <c r="C89" s="1"/>
  <c r="K90"/>
  <c r="C90" s="1"/>
  <c r="K91"/>
  <c r="C91" s="1"/>
  <c r="K92"/>
  <c r="C92" s="1"/>
  <c r="K93"/>
  <c r="C93" s="1"/>
  <c r="K95"/>
  <c r="C95" s="1"/>
  <c r="K96"/>
  <c r="C96" s="1"/>
  <c r="K97"/>
  <c r="C97" s="1"/>
  <c r="K98"/>
  <c r="C98" s="1"/>
  <c r="K99"/>
  <c r="C99" s="1"/>
  <c r="K100"/>
  <c r="C100" s="1"/>
  <c r="K101"/>
  <c r="C101" s="1"/>
  <c r="K102"/>
  <c r="C102" s="1"/>
  <c r="K103"/>
  <c r="C103" s="1"/>
  <c r="K104"/>
  <c r="C104" s="1"/>
  <c r="K105"/>
  <c r="C105" s="1"/>
  <c r="K106"/>
  <c r="C106" s="1"/>
  <c r="K108"/>
  <c r="C108" s="1"/>
  <c r="K109"/>
  <c r="K110"/>
  <c r="C110" s="1"/>
  <c r="K111"/>
  <c r="C111" s="1"/>
  <c r="K112"/>
  <c r="C112" s="1"/>
  <c r="K113"/>
  <c r="C113" s="1"/>
  <c r="K114"/>
  <c r="C114" s="1"/>
  <c r="K115"/>
  <c r="C115" s="1"/>
  <c r="K116"/>
  <c r="C116" s="1"/>
  <c r="K117"/>
  <c r="C117" s="1"/>
  <c r="K118"/>
  <c r="C118" s="1"/>
  <c r="K119"/>
  <c r="C119" s="1"/>
  <c r="K121"/>
  <c r="K122"/>
  <c r="C122" s="1"/>
  <c r="K123"/>
  <c r="C123" s="1"/>
  <c r="K124"/>
  <c r="C124" s="1"/>
  <c r="K125"/>
  <c r="C125" s="1"/>
  <c r="K126"/>
  <c r="C126" s="1"/>
  <c r="K127"/>
  <c r="C127" s="1"/>
  <c r="K128"/>
  <c r="C128" s="1"/>
  <c r="K129"/>
  <c r="C129" s="1"/>
  <c r="K130"/>
  <c r="C130" s="1"/>
  <c r="K131"/>
  <c r="C131" s="1"/>
  <c r="K132"/>
  <c r="C132" s="1"/>
  <c r="K27"/>
  <c r="C27" s="1"/>
  <c r="X132"/>
  <c r="X131"/>
  <c r="X130"/>
  <c r="X129"/>
  <c r="X128"/>
  <c r="X127"/>
  <c r="X126"/>
  <c r="X125"/>
  <c r="X124"/>
  <c r="X123"/>
  <c r="X122"/>
  <c r="X121"/>
  <c r="X119"/>
  <c r="X118"/>
  <c r="X117"/>
  <c r="X116"/>
  <c r="X115"/>
  <c r="X114"/>
  <c r="X113"/>
  <c r="X112"/>
  <c r="X111"/>
  <c r="X110"/>
  <c r="X109"/>
  <c r="X108"/>
  <c r="X106"/>
  <c r="X105"/>
  <c r="X104"/>
  <c r="X103"/>
  <c r="X102"/>
  <c r="X101"/>
  <c r="X100"/>
  <c r="X99"/>
  <c r="X98"/>
  <c r="X97"/>
  <c r="X96"/>
  <c r="X95"/>
  <c r="X93"/>
  <c r="X92"/>
  <c r="X91"/>
  <c r="X90"/>
  <c r="X89"/>
  <c r="X88"/>
  <c r="X87"/>
  <c r="X86"/>
  <c r="X85"/>
  <c r="X84"/>
  <c r="X83"/>
  <c r="X82"/>
  <c r="X80"/>
  <c r="X79"/>
  <c r="X78"/>
  <c r="X77"/>
  <c r="X76"/>
  <c r="X75"/>
  <c r="X74"/>
  <c r="X73"/>
  <c r="X72"/>
  <c r="X71"/>
  <c r="X70"/>
  <c r="X69"/>
  <c r="X67"/>
  <c r="X66"/>
  <c r="X64"/>
  <c r="X58"/>
  <c r="X57"/>
  <c r="X48"/>
  <c r="X39"/>
  <c r="X40"/>
  <c r="X42"/>
  <c r="X43"/>
  <c r="X44"/>
  <c r="X46"/>
  <c r="X27"/>
  <c r="Y120"/>
  <c r="AA120"/>
  <c r="Y107"/>
  <c r="AA107"/>
  <c r="Y94"/>
  <c r="AA94"/>
  <c r="Y81"/>
  <c r="AA81"/>
  <c r="Y68"/>
  <c r="AA68"/>
  <c r="Y65"/>
  <c r="AA65"/>
  <c r="Y47"/>
  <c r="AA47"/>
  <c r="V120"/>
  <c r="T120"/>
  <c r="S120"/>
  <c r="R120"/>
  <c r="Q120"/>
  <c r="P120"/>
  <c r="O120"/>
  <c r="N120"/>
  <c r="M120"/>
  <c r="L120"/>
  <c r="J120"/>
  <c r="I120"/>
  <c r="H120"/>
  <c r="G120"/>
  <c r="F120"/>
  <c r="E120"/>
  <c r="D120"/>
  <c r="V107"/>
  <c r="T107"/>
  <c r="S107"/>
  <c r="R107"/>
  <c r="Q107"/>
  <c r="P107"/>
  <c r="O107"/>
  <c r="N107"/>
  <c r="M107"/>
  <c r="L107"/>
  <c r="J107"/>
  <c r="I107"/>
  <c r="H107"/>
  <c r="G107"/>
  <c r="F107"/>
  <c r="E107"/>
  <c r="D107"/>
  <c r="V94"/>
  <c r="T94"/>
  <c r="S94"/>
  <c r="R94"/>
  <c r="Q94"/>
  <c r="P94"/>
  <c r="O94"/>
  <c r="N94"/>
  <c r="M94"/>
  <c r="L94"/>
  <c r="J94"/>
  <c r="I94"/>
  <c r="H94"/>
  <c r="G94"/>
  <c r="F94"/>
  <c r="E94"/>
  <c r="D94"/>
  <c r="V81"/>
  <c r="T81"/>
  <c r="S81"/>
  <c r="R81"/>
  <c r="Q81"/>
  <c r="P81"/>
  <c r="O81"/>
  <c r="N81"/>
  <c r="M81"/>
  <c r="L81"/>
  <c r="J81"/>
  <c r="I81"/>
  <c r="H81"/>
  <c r="G81"/>
  <c r="F81"/>
  <c r="E81"/>
  <c r="D81"/>
  <c r="F68"/>
  <c r="G68"/>
  <c r="H68"/>
  <c r="I68"/>
  <c r="J68"/>
  <c r="L68"/>
  <c r="M68"/>
  <c r="N68"/>
  <c r="O68"/>
  <c r="P68"/>
  <c r="Q68"/>
  <c r="R68"/>
  <c r="S68"/>
  <c r="T68"/>
  <c r="V68"/>
  <c r="D68"/>
  <c r="E65"/>
  <c r="F65"/>
  <c r="G65"/>
  <c r="H65"/>
  <c r="I65"/>
  <c r="J65"/>
  <c r="L65"/>
  <c r="M65"/>
  <c r="N65"/>
  <c r="O65"/>
  <c r="P65"/>
  <c r="Q65"/>
  <c r="R65"/>
  <c r="S65"/>
  <c r="T65"/>
  <c r="V65"/>
  <c r="D65"/>
  <c r="E47"/>
  <c r="F47"/>
  <c r="G47"/>
  <c r="H47"/>
  <c r="I47"/>
  <c r="J47"/>
  <c r="L47"/>
  <c r="M47"/>
  <c r="N47"/>
  <c r="O47"/>
  <c r="P47"/>
  <c r="Q47"/>
  <c r="R47"/>
  <c r="S47"/>
  <c r="T47"/>
  <c r="V47"/>
  <c r="D47"/>
  <c r="K22" l="1"/>
  <c r="C36"/>
  <c r="AF36" s="1"/>
  <c r="AG36" s="1"/>
  <c r="AA134"/>
  <c r="K66"/>
  <c r="C66" s="1"/>
  <c r="AF32"/>
  <c r="AG32" s="1"/>
  <c r="AF35"/>
  <c r="AG35" s="1"/>
  <c r="AF63"/>
  <c r="AG63" s="1"/>
  <c r="AK65"/>
  <c r="AK134" s="1"/>
  <c r="Y134"/>
  <c r="K107"/>
  <c r="AE134"/>
  <c r="K94"/>
  <c r="X47"/>
  <c r="X65"/>
  <c r="X68"/>
  <c r="X81"/>
  <c r="X94"/>
  <c r="X107"/>
  <c r="X120"/>
  <c r="X133"/>
  <c r="D134"/>
  <c r="AF27"/>
  <c r="AF43"/>
  <c r="AG43" s="1"/>
  <c r="AG40"/>
  <c r="T134"/>
  <c r="R134"/>
  <c r="P134"/>
  <c r="N134"/>
  <c r="L134"/>
  <c r="I134"/>
  <c r="G134"/>
  <c r="E134"/>
  <c r="AF46"/>
  <c r="AF44"/>
  <c r="AG44" s="1"/>
  <c r="AF42"/>
  <c r="AG42" s="1"/>
  <c r="V134"/>
  <c r="S134"/>
  <c r="Q134"/>
  <c r="O134"/>
  <c r="M134"/>
  <c r="J134"/>
  <c r="H134"/>
  <c r="F134"/>
  <c r="K133"/>
  <c r="K81"/>
  <c r="K65"/>
  <c r="K68"/>
  <c r="K120"/>
  <c r="AF39"/>
  <c r="AG39" s="1"/>
  <c r="AF48"/>
  <c r="AG48" s="1"/>
  <c r="C69"/>
  <c r="C81" s="1"/>
  <c r="C109"/>
  <c r="AF109" s="1"/>
  <c r="C121"/>
  <c r="C133" s="1"/>
  <c r="K47"/>
  <c r="AF64"/>
  <c r="AJ64" s="1"/>
  <c r="AF70"/>
  <c r="AG70" s="1"/>
  <c r="AG81" s="1"/>
  <c r="AF72"/>
  <c r="AF74"/>
  <c r="AF76"/>
  <c r="AF78"/>
  <c r="AF80"/>
  <c r="AF83"/>
  <c r="AF85"/>
  <c r="AF87"/>
  <c r="AF89"/>
  <c r="AF91"/>
  <c r="AF93"/>
  <c r="AF96"/>
  <c r="AG96" s="1"/>
  <c r="AF98"/>
  <c r="AG98" s="1"/>
  <c r="AF100"/>
  <c r="AF102"/>
  <c r="AF104"/>
  <c r="AF106"/>
  <c r="AF111"/>
  <c r="AF113"/>
  <c r="AF115"/>
  <c r="AF117"/>
  <c r="AF119"/>
  <c r="AF122"/>
  <c r="AF124"/>
  <c r="AF126"/>
  <c r="AF128"/>
  <c r="AF130"/>
  <c r="AF132"/>
  <c r="AF58"/>
  <c r="AG58" s="1"/>
  <c r="AF71"/>
  <c r="AJ71" s="1"/>
  <c r="AJ81" s="1"/>
  <c r="AF73"/>
  <c r="AF75"/>
  <c r="AF77"/>
  <c r="AF79"/>
  <c r="AF82"/>
  <c r="AF84"/>
  <c r="AH84" s="1"/>
  <c r="AH94" s="1"/>
  <c r="AF86"/>
  <c r="AF88"/>
  <c r="AF90"/>
  <c r="AF92"/>
  <c r="AF95"/>
  <c r="AG95" s="1"/>
  <c r="AF97"/>
  <c r="AG97" s="1"/>
  <c r="AF99"/>
  <c r="AF101"/>
  <c r="AF103"/>
  <c r="AF105"/>
  <c r="AF110"/>
  <c r="AF112"/>
  <c r="AF114"/>
  <c r="AF116"/>
  <c r="AF118"/>
  <c r="AF123"/>
  <c r="AF125"/>
  <c r="AF127"/>
  <c r="AF129"/>
  <c r="AF131"/>
  <c r="AF108"/>
  <c r="AF67"/>
  <c r="AH67" s="1"/>
  <c r="AF57"/>
  <c r="AG57" s="1"/>
  <c r="C47"/>
  <c r="C107"/>
  <c r="C94"/>
  <c r="AI47" l="1"/>
  <c r="AI134" s="1"/>
  <c r="AG107"/>
  <c r="AJ65"/>
  <c r="AF121"/>
  <c r="AF133" s="1"/>
  <c r="AF69"/>
  <c r="AH65"/>
  <c r="AG133"/>
  <c r="C68"/>
  <c r="AF66"/>
  <c r="AF68" s="1"/>
  <c r="AH107"/>
  <c r="AG47"/>
  <c r="AH47"/>
  <c r="X134"/>
  <c r="C65"/>
  <c r="K134"/>
  <c r="C120"/>
  <c r="AF81"/>
  <c r="AJ47"/>
  <c r="AF107"/>
  <c r="AG65"/>
  <c r="AF120"/>
  <c r="AF94"/>
  <c r="AF65"/>
  <c r="AF47"/>
  <c r="AH133"/>
  <c r="AJ134" l="1"/>
  <c r="AH66"/>
  <c r="AH68" s="1"/>
  <c r="AH134" s="1"/>
  <c r="C134"/>
  <c r="AG134"/>
  <c r="AF134"/>
</calcChain>
</file>

<file path=xl/sharedStrings.xml><?xml version="1.0" encoding="utf-8"?>
<sst xmlns="http://schemas.openxmlformats.org/spreadsheetml/2006/main" count="133" uniqueCount="118">
  <si>
    <t>ГРК</t>
  </si>
  <si>
    <t>КПК</t>
  </si>
  <si>
    <t>всього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</si>
  <si>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</si>
  <si>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</si>
  <si>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</si>
  <si>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2220 Медикаменти та перев'язувальні матеріали</t>
  </si>
  <si>
    <t>2230 Продукти харчування</t>
  </si>
  <si>
    <t>2240 Оплата послуг (крім комунальних)</t>
  </si>
  <si>
    <t>2250 Видатки на відрядження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</si>
  <si>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</si>
  <si>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</si>
  <si>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</si>
  <si>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</si>
  <si>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</si>
  <si>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2610 Субсидії та поточні трансферти підприємствам (установам, організаціям)</t>
  </si>
  <si>
    <t xml:space="preserve"> 2620 Поточні трансферти органам державного управління інших рівнів</t>
  </si>
  <si>
    <t>2730 Інші виплати населенню</t>
  </si>
  <si>
    <t>2800 Інші поточні видатки</t>
  </si>
  <si>
    <t>зміни за рахунок</t>
  </si>
  <si>
    <t>внутрішні</t>
  </si>
  <si>
    <t>залишок на початок року (субвенції)</t>
  </si>
  <si>
    <t>Всього</t>
  </si>
  <si>
    <t>02 виконком</t>
  </si>
  <si>
    <t>06 упавління освіти</t>
  </si>
  <si>
    <t>08 упавління соцзахисту</t>
  </si>
  <si>
    <t>10 управління культури</t>
  </si>
  <si>
    <t>11 відділ фізичної культури і спорту</t>
  </si>
  <si>
    <t>12 управління регіонального розвитку і ЖКГ (Борова)</t>
  </si>
  <si>
    <t>14 управліннярозвитку територій і благоустрою</t>
  </si>
  <si>
    <t>37 фінупарвління</t>
  </si>
  <si>
    <t>Всього по ГРК</t>
  </si>
  <si>
    <t>2282 Окремі заходи по реалізації регіональних програм, не віднесені до заходів розвитку</t>
  </si>
  <si>
    <t>КЕКВ Загальний фонд</t>
  </si>
  <si>
    <t>КЕКВ спеціальний фонд</t>
  </si>
  <si>
    <t>Разом ЗФ+СФ</t>
  </si>
  <si>
    <t>3110 Придбання обладнання і предметів довгострокового користування</t>
  </si>
  <si>
    <t>3132 Капітальний ремонт інших об'єктів</t>
  </si>
  <si>
    <t>3210 Капітальні трансферти підприємствам (установам, організаціям)</t>
  </si>
  <si>
    <t>0160 Керівництво і управління у відповідній сфері у містах (місті Києві), селищах, селах, територіальних громадах</t>
  </si>
  <si>
    <t>1025 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</si>
  <si>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0160 "Керівництво і управління у відповідній сфері у містах (місті Києві), селищах, селах, територіальних громадах"</t>
  </si>
  <si>
    <t>3035 "Компенсаційні виплати за пільговий проїзд окремих категорій громадян на залізничному транспорті"</t>
  </si>
  <si>
    <t>9770 Інші субвенції з місцевого бюджету</t>
  </si>
  <si>
    <t>7322 Будівництво медичних установ та закладів</t>
  </si>
  <si>
    <t>7363 Виконання інвестиційних проектів в рамках здійснення заходів щодо соціально-економічного розвитку окремих територій</t>
  </si>
  <si>
    <t>залишок на початок року (власні ЗФ)</t>
  </si>
  <si>
    <t>П Р О П О З И Ц І Ї</t>
  </si>
  <si>
    <t xml:space="preserve">щодо внесення змін до рішення Фастівської міської ради </t>
  </si>
  <si>
    <t>від 21.12.2021 року № 13-ХVІ-VIІI “Про місцевий бюджет  Фастівської міської територіальної громади на 2022 рік”</t>
  </si>
  <si>
    <t>та додатків для нього</t>
  </si>
  <si>
    <t>2270 
Оплата комунальних послуг та енергоносіїв</t>
  </si>
  <si>
    <t>пояснення видатків загального фонду</t>
  </si>
  <si>
    <t>назва обєкту спеціального фонду</t>
  </si>
  <si>
    <t>всього видатки загального фонду</t>
  </si>
  <si>
    <t>всього видатки спеціального фонду</t>
  </si>
  <si>
    <t>КДК</t>
  </si>
  <si>
    <t>назва КДК</t>
  </si>
  <si>
    <t>загальний фонд</t>
  </si>
  <si>
    <t>спеціальний фонд</t>
  </si>
  <si>
    <t>Всього по ГРК 02</t>
  </si>
  <si>
    <t>Всього по ГРК 06</t>
  </si>
  <si>
    <t>Всього по ГРК 08</t>
  </si>
  <si>
    <t>Всього по ГРК 10</t>
  </si>
  <si>
    <t>Всього по ГРК 14</t>
  </si>
  <si>
    <t>Всього по ГРК 37</t>
  </si>
  <si>
    <t>Всього видатки</t>
  </si>
  <si>
    <t>9800 Субвенція з місцевого бюджету державному бюджету на виконання програм соціально-економічного розвитку регіонів</t>
  </si>
  <si>
    <t>1141 Забезпечення діяльності інших закладів у сфері освіти</t>
  </si>
  <si>
    <t>Збільшення доходів/ субвенцій з місцевого  (державного) бюджету</t>
  </si>
  <si>
    <t>1. До доходної  частини міського бюджету на 2022 рік, в т.ч.:</t>
  </si>
  <si>
    <t>Начальник фінуправління</t>
  </si>
  <si>
    <t>Л.В. Цедзінська</t>
  </si>
  <si>
    <t>6020 Забезпечення функціонування підприємств, установ та організацій, що виробляють, виконують та/або надають житлово-комунальні послуги</t>
  </si>
  <si>
    <t>3240Капітальні трансферти населенню</t>
  </si>
  <si>
    <t>1010 Надання дошкільної освіти</t>
  </si>
  <si>
    <t>2010 Багатопрофільна стаціонарна медична допомога населенню</t>
  </si>
  <si>
    <t>2151 Забезпечення діяльності інших закладів у сфері охорони здоров’я</t>
  </si>
  <si>
    <t>7670 Внески до статутного капіталу суб’єктів господарювання</t>
  </si>
  <si>
    <t>8710 Резервний фонд місцевого бюджету</t>
  </si>
  <si>
    <t>7330 Будівництво інших об`єктів комунальної власності</t>
  </si>
  <si>
    <t>7461 Утримання та розвиток автомобільних доріг та дорожньої інфраструктури за рахунок коштів місцевого бюджету</t>
  </si>
  <si>
    <t>3142 Реконструкція та реставрація інших об'єктів</t>
  </si>
  <si>
    <t>3122 Капітальне будівництво (придбання) інших об'єктів</t>
  </si>
  <si>
    <t>5041 Утримання та фінансова підтримка спортивних споруд</t>
  </si>
  <si>
    <t>6030 Організація благоустрою населених пунктів</t>
  </si>
  <si>
    <t>1021 Надання загальної середньої освіти закладами загальної середньої освіти</t>
  </si>
  <si>
    <t>7310 Будівництво об'єктів житлово-комунального господарства</t>
  </si>
  <si>
    <t>1070 Надання позашкільної освіти закладами позашкільної освіти, заходи із позашкільної роботи з дітьми</t>
  </si>
  <si>
    <t>5031 Утримання та навчально-тренувальна робота комунальних дитячо-юнацьких спортивних шкіл</t>
  </si>
  <si>
    <t>8240 Заходи та роботи з територіальної оборони</t>
  </si>
  <si>
    <t>7321 Будівництво освітніх установ та закладів</t>
  </si>
  <si>
    <t>1142 Інші програми та заходи у сфері освіти</t>
  </si>
  <si>
    <t>1151 Забезпечення діяльності інклюзивно-ресурсних центрів за рахунок коштів місцевого бюджету</t>
  </si>
  <si>
    <t>1160 Забезпечення діяльності центрів професійного розвитку педагогічних працівників</t>
  </si>
  <si>
    <t>залишок на початок року (бюджет розвитку)</t>
  </si>
  <si>
    <t>Капремонт  приміщень для колцентру</t>
  </si>
  <si>
    <t>2111 Первинна медична допомога населенню, що надається центрами первинної медичної (медико-санітарної) допомоги</t>
  </si>
  <si>
    <t>додаткові джерела живлення (генератори) для закладів освіти Фастівської міської територіальної громади</t>
  </si>
  <si>
    <t>Твердопаливні водогрійні котли тривалого горіння для закладів освіти Фастівської міської територіальної громади</t>
  </si>
  <si>
    <t>біотуалети для укриттів</t>
  </si>
  <si>
    <t>додаткові джерела живлення (генератори)</t>
  </si>
  <si>
    <t>генератор</t>
  </si>
  <si>
    <t>"Відеоспостереження: Безпечна громада"</t>
  </si>
  <si>
    <t>4081 Забезпечення діяльності інших закладів в галузі культури і мистецтва</t>
  </si>
  <si>
    <t>6011 Експлуатація та технічне обслуговування житлового фонду</t>
  </si>
  <si>
    <t>Капітальний ремонт головного лікувального корпусу, КНП "Фастівська БЛІЛ" по вул. Л.Толстого, 17 в м. Фастів Київської області</t>
  </si>
  <si>
    <t>зп</t>
  </si>
  <si>
    <t>ремонт покрівель</t>
  </si>
  <si>
    <t>погашення вартості предмета лізингу</t>
  </si>
  <si>
    <t>Статутні внески КП Фастів-благоустрій</t>
  </si>
  <si>
    <t>колцентр</t>
  </si>
  <si>
    <t>матеріали для КП Фастів-благоустрій</t>
  </si>
  <si>
    <t>міський парк</t>
  </si>
  <si>
    <t>Зп КП Господар, пот. Ремонт</t>
  </si>
  <si>
    <t>теплообчислювач</t>
  </si>
  <si>
    <t>капремонт доріг</t>
  </si>
  <si>
    <t>1. До видаткової  частини міського бюджету на 2022 рік, в т.ч. по розпорядниках: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</si>
</sst>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14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7" fillId="0" borderId="1" xfId="0" applyNumberFormat="1" applyFont="1" applyBorder="1"/>
    <xf numFmtId="0" fontId="6" fillId="0" borderId="1" xfId="0" applyFont="1" applyBorder="1"/>
    <xf numFmtId="49" fontId="2" fillId="0" borderId="4" xfId="0" applyNumberFormat="1" applyFont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" fontId="7" fillId="0" borderId="6" xfId="0" applyNumberFormat="1" applyFont="1" applyBorder="1"/>
    <xf numFmtId="4" fontId="7" fillId="0" borderId="14" xfId="0" applyNumberFormat="1" applyFont="1" applyBorder="1"/>
    <xf numFmtId="4" fontId="6" fillId="0" borderId="13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4" fillId="0" borderId="13" xfId="0" applyFont="1" applyBorder="1" applyAlignment="1">
      <alignment wrapText="1"/>
    </xf>
    <xf numFmtId="4" fontId="2" fillId="0" borderId="13" xfId="0" applyNumberFormat="1" applyFont="1" applyBorder="1" applyAlignment="1">
      <alignment wrapText="1"/>
    </xf>
    <xf numFmtId="0" fontId="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6" fillId="0" borderId="14" xfId="0" applyFont="1" applyBorder="1"/>
    <xf numFmtId="0" fontId="2" fillId="3" borderId="1" xfId="0" applyFont="1" applyFill="1" applyBorder="1" applyAlignment="1">
      <alignment wrapText="1"/>
    </xf>
    <xf numFmtId="4" fontId="6" fillId="4" borderId="1" xfId="0" applyNumberFormat="1" applyFont="1" applyFill="1" applyBorder="1"/>
    <xf numFmtId="4" fontId="7" fillId="4" borderId="5" xfId="0" applyNumberFormat="1" applyFont="1" applyFill="1" applyBorder="1"/>
    <xf numFmtId="49" fontId="2" fillId="0" borderId="7" xfId="0" applyNumberFormat="1" applyFont="1" applyBorder="1" applyAlignment="1">
      <alignment wrapText="1"/>
    </xf>
    <xf numFmtId="4" fontId="7" fillId="0" borderId="12" xfId="0" applyNumberFormat="1" applyFont="1" applyBorder="1"/>
    <xf numFmtId="4" fontId="6" fillId="0" borderId="3" xfId="0" applyNumberFormat="1" applyFont="1" applyBorder="1"/>
    <xf numFmtId="4" fontId="7" fillId="0" borderId="3" xfId="0" applyNumberFormat="1" applyFont="1" applyBorder="1"/>
    <xf numFmtId="4" fontId="6" fillId="4" borderId="3" xfId="0" applyNumberFormat="1" applyFont="1" applyFill="1" applyBorder="1"/>
    <xf numFmtId="4" fontId="6" fillId="0" borderId="17" xfId="0" applyNumberFormat="1" applyFont="1" applyBorder="1"/>
    <xf numFmtId="4" fontId="7" fillId="0" borderId="21" xfId="0" applyNumberFormat="1" applyFont="1" applyBorder="1"/>
    <xf numFmtId="4" fontId="7" fillId="4" borderId="2" xfId="0" applyNumberFormat="1" applyFont="1" applyFill="1" applyBorder="1"/>
    <xf numFmtId="4" fontId="6" fillId="0" borderId="12" xfId="0" applyNumberFormat="1" applyFont="1" applyBorder="1"/>
    <xf numFmtId="49" fontId="4" fillId="2" borderId="7" xfId="0" applyNumberFormat="1" applyFont="1" applyFill="1" applyBorder="1" applyAlignment="1">
      <alignment horizontal="center" vertical="top" wrapText="1"/>
    </xf>
    <xf numFmtId="49" fontId="2" fillId="0" borderId="20" xfId="0" applyNumberFormat="1" applyFont="1" applyBorder="1" applyAlignment="1">
      <alignment wrapText="1"/>
    </xf>
    <xf numFmtId="4" fontId="7" fillId="0" borderId="18" xfId="0" applyNumberFormat="1" applyFont="1" applyBorder="1"/>
    <xf numFmtId="4" fontId="6" fillId="0" borderId="10" xfId="0" applyNumberFormat="1" applyFont="1" applyBorder="1"/>
    <xf numFmtId="4" fontId="7" fillId="0" borderId="10" xfId="0" applyNumberFormat="1" applyFont="1" applyBorder="1"/>
    <xf numFmtId="4" fontId="6" fillId="4" borderId="10" xfId="0" applyNumberFormat="1" applyFont="1" applyFill="1" applyBorder="1"/>
    <xf numFmtId="4" fontId="6" fillId="0" borderId="11" xfId="0" applyNumberFormat="1" applyFont="1" applyBorder="1"/>
    <xf numFmtId="4" fontId="7" fillId="0" borderId="16" xfId="0" applyNumberFormat="1" applyFont="1" applyBorder="1"/>
    <xf numFmtId="4" fontId="7" fillId="4" borderId="15" xfId="0" applyNumberFormat="1" applyFont="1" applyFill="1" applyBorder="1"/>
    <xf numFmtId="49" fontId="2" fillId="0" borderId="9" xfId="0" applyNumberFormat="1" applyFont="1" applyBorder="1" applyAlignment="1">
      <alignment wrapText="1"/>
    </xf>
    <xf numFmtId="4" fontId="7" fillId="0" borderId="22" xfId="0" applyNumberFormat="1" applyFont="1" applyBorder="1"/>
    <xf numFmtId="4" fontId="6" fillId="0" borderId="8" xfId="0" applyNumberFormat="1" applyFont="1" applyBorder="1"/>
    <xf numFmtId="4" fontId="7" fillId="0" borderId="8" xfId="0" applyNumberFormat="1" applyFont="1" applyBorder="1"/>
    <xf numFmtId="4" fontId="6" fillId="4" borderId="8" xfId="0" applyNumberFormat="1" applyFont="1" applyFill="1" applyBorder="1"/>
    <xf numFmtId="4" fontId="6" fillId="0" borderId="19" xfId="0" applyNumberFormat="1" applyFont="1" applyBorder="1"/>
    <xf numFmtId="4" fontId="7" fillId="0" borderId="23" xfId="0" applyNumberFormat="1" applyFont="1" applyBorder="1"/>
    <xf numFmtId="4" fontId="7" fillId="4" borderId="24" xfId="0" applyNumberFormat="1" applyFont="1" applyFill="1" applyBorder="1"/>
    <xf numFmtId="4" fontId="6" fillId="0" borderId="22" xfId="0" applyNumberFormat="1" applyFont="1" applyBorder="1"/>
    <xf numFmtId="0" fontId="6" fillId="0" borderId="3" xfId="0" applyFont="1" applyBorder="1"/>
    <xf numFmtId="0" fontId="6" fillId="0" borderId="17" xfId="0" applyFont="1" applyBorder="1"/>
    <xf numFmtId="0" fontId="6" fillId="0" borderId="12" xfId="0" applyFont="1" applyBorder="1"/>
    <xf numFmtId="0" fontId="6" fillId="0" borderId="8" xfId="0" applyFont="1" applyBorder="1"/>
    <xf numFmtId="0" fontId="6" fillId="0" borderId="19" xfId="0" applyFont="1" applyBorder="1"/>
    <xf numFmtId="0" fontId="6" fillId="0" borderId="22" xfId="0" applyFont="1" applyBorder="1"/>
    <xf numFmtId="49" fontId="4" fillId="2" borderId="7" xfId="0" applyNumberFormat="1" applyFont="1" applyFill="1" applyBorder="1" applyAlignment="1">
      <alignment horizontal="left" vertical="top" wrapText="1"/>
    </xf>
    <xf numFmtId="4" fontId="7" fillId="0" borderId="33" xfId="0" applyNumberFormat="1" applyFont="1" applyBorder="1"/>
    <xf numFmtId="4" fontId="7" fillId="0" borderId="34" xfId="0" applyNumberFormat="1" applyFont="1" applyBorder="1"/>
    <xf numFmtId="4" fontId="7" fillId="4" borderId="34" xfId="0" applyNumberFormat="1" applyFont="1" applyFill="1" applyBorder="1"/>
    <xf numFmtId="4" fontId="7" fillId="0" borderId="35" xfId="0" applyNumberFormat="1" applyFont="1" applyBorder="1"/>
    <xf numFmtId="4" fontId="7" fillId="0" borderId="36" xfId="0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8" xfId="0" applyFont="1" applyBorder="1"/>
    <xf numFmtId="0" fontId="2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7" fillId="6" borderId="25" xfId="0" applyNumberFormat="1" applyFont="1" applyFill="1" applyBorder="1"/>
    <xf numFmtId="4" fontId="7" fillId="6" borderId="27" xfId="0" applyNumberFormat="1" applyFont="1" applyFill="1" applyBorder="1"/>
    <xf numFmtId="4" fontId="7" fillId="6" borderId="28" xfId="0" applyNumberFormat="1" applyFont="1" applyFill="1" applyBorder="1"/>
    <xf numFmtId="4" fontId="7" fillId="6" borderId="29" xfId="0" applyNumberFormat="1" applyFont="1" applyFill="1" applyBorder="1"/>
    <xf numFmtId="4" fontId="7" fillId="6" borderId="30" xfId="0" applyNumberFormat="1" applyFont="1" applyFill="1" applyBorder="1"/>
    <xf numFmtId="49" fontId="6" fillId="0" borderId="0" xfId="0" applyNumberFormat="1" applyFont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4" fontId="7" fillId="6" borderId="28" xfId="0" applyNumberFormat="1" applyFont="1" applyFill="1" applyBorder="1" applyAlignment="1">
      <alignment wrapText="1"/>
    </xf>
    <xf numFmtId="4" fontId="7" fillId="0" borderId="35" xfId="0" applyNumberFormat="1" applyFont="1" applyBorder="1" applyAlignment="1">
      <alignment wrapText="1"/>
    </xf>
    <xf numFmtId="4" fontId="2" fillId="0" borderId="19" xfId="0" applyNumberFormat="1" applyFont="1" applyBorder="1" applyAlignment="1">
      <alignment wrapText="1"/>
    </xf>
    <xf numFmtId="4" fontId="2" fillId="0" borderId="17" xfId="0" applyNumberFormat="1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7" xfId="0" applyFont="1" applyBorder="1" applyAlignment="1">
      <alignment wrapText="1"/>
    </xf>
    <xf numFmtId="4" fontId="6" fillId="0" borderId="37" xfId="0" applyNumberFormat="1" applyFont="1" applyBorder="1"/>
    <xf numFmtId="164" fontId="2" fillId="0" borderId="0" xfId="1" applyFont="1"/>
    <xf numFmtId="4" fontId="2" fillId="0" borderId="0" xfId="0" applyNumberFormat="1" applyFont="1"/>
    <xf numFmtId="4" fontId="2" fillId="0" borderId="7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6" fillId="0" borderId="16" xfId="0" applyNumberFormat="1" applyFont="1" applyBorder="1"/>
    <xf numFmtId="4" fontId="6" fillId="0" borderId="21" xfId="0" applyNumberFormat="1" applyFont="1" applyBorder="1"/>
    <xf numFmtId="4" fontId="6" fillId="0" borderId="6" xfId="0" applyNumberFormat="1" applyFont="1" applyBorder="1"/>
    <xf numFmtId="4" fontId="6" fillId="0" borderId="23" xfId="0" applyNumberFormat="1" applyFont="1" applyBorder="1"/>
    <xf numFmtId="4" fontId="7" fillId="6" borderId="38" xfId="0" applyNumberFormat="1" applyFont="1" applyFill="1" applyBorder="1"/>
    <xf numFmtId="4" fontId="7" fillId="6" borderId="32" xfId="0" applyNumberFormat="1" applyFont="1" applyFill="1" applyBorder="1"/>
    <xf numFmtId="4" fontId="7" fillId="4" borderId="39" xfId="0" applyNumberFormat="1" applyFont="1" applyFill="1" applyBorder="1"/>
    <xf numFmtId="4" fontId="7" fillId="4" borderId="40" xfId="0" applyNumberFormat="1" applyFont="1" applyFill="1" applyBorder="1"/>
    <xf numFmtId="49" fontId="4" fillId="0" borderId="4" xfId="0" applyNumberFormat="1" applyFont="1" applyBorder="1" applyAlignment="1">
      <alignment horizontal="left" vertical="top" wrapText="1"/>
    </xf>
    <xf numFmtId="4" fontId="7" fillId="6" borderId="42" xfId="0" applyNumberFormat="1" applyFont="1" applyFill="1" applyBorder="1"/>
    <xf numFmtId="4" fontId="7" fillId="6" borderId="37" xfId="0" applyNumberFormat="1" applyFont="1" applyFill="1" applyBorder="1"/>
    <xf numFmtId="4" fontId="7" fillId="6" borderId="43" xfId="0" applyNumberFormat="1" applyFont="1" applyFill="1" applyBorder="1" applyAlignment="1">
      <alignment wrapText="1"/>
    </xf>
    <xf numFmtId="4" fontId="7" fillId="6" borderId="34" xfId="0" applyNumberFormat="1" applyFont="1" applyFill="1" applyBorder="1"/>
    <xf numFmtId="4" fontId="2" fillId="0" borderId="11" xfId="0" applyNumberFormat="1" applyFont="1" applyBorder="1" applyAlignment="1">
      <alignment wrapText="1"/>
    </xf>
    <xf numFmtId="4" fontId="7" fillId="0" borderId="45" xfId="0" applyNumberFormat="1" applyFont="1" applyBorder="1"/>
    <xf numFmtId="4" fontId="6" fillId="4" borderId="46" xfId="0" applyNumberFormat="1" applyFont="1" applyFill="1" applyBorder="1"/>
    <xf numFmtId="4" fontId="7" fillId="6" borderId="48" xfId="0" applyNumberFormat="1" applyFont="1" applyFill="1" applyBorder="1"/>
    <xf numFmtId="4" fontId="7" fillId="6" borderId="33" xfId="0" applyNumberFormat="1" applyFont="1" applyFill="1" applyBorder="1"/>
    <xf numFmtId="4" fontId="6" fillId="0" borderId="46" xfId="0" applyNumberFormat="1" applyFont="1" applyBorder="1"/>
    <xf numFmtId="4" fontId="7" fillId="0" borderId="46" xfId="0" applyNumberFormat="1" applyFont="1" applyBorder="1"/>
    <xf numFmtId="4" fontId="7" fillId="4" borderId="44" xfId="0" applyNumberFormat="1" applyFont="1" applyFill="1" applyBorder="1"/>
    <xf numFmtId="0" fontId="8" fillId="0" borderId="0" xfId="0" applyFont="1"/>
    <xf numFmtId="49" fontId="8" fillId="0" borderId="0" xfId="0" applyNumberFormat="1" applyFont="1" applyAlignment="1">
      <alignment horizontal="left" wrapText="1"/>
    </xf>
    <xf numFmtId="4" fontId="8" fillId="0" borderId="13" xfId="0" applyNumberFormat="1" applyFont="1" applyBorder="1" applyAlignment="1">
      <alignment wrapText="1"/>
    </xf>
    <xf numFmtId="0" fontId="9" fillId="0" borderId="13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wrapText="1"/>
    </xf>
    <xf numFmtId="4" fontId="10" fillId="6" borderId="43" xfId="0" applyNumberFormat="1" applyFont="1" applyFill="1" applyBorder="1" applyAlignment="1">
      <alignment wrapText="1"/>
    </xf>
    <xf numFmtId="4" fontId="8" fillId="0" borderId="47" xfId="0" applyNumberFormat="1" applyFont="1" applyBorder="1" applyAlignment="1">
      <alignment wrapText="1"/>
    </xf>
    <xf numFmtId="4" fontId="10" fillId="6" borderId="35" xfId="0" applyNumberFormat="1" applyFont="1" applyFill="1" applyBorder="1" applyAlignment="1">
      <alignment wrapText="1"/>
    </xf>
    <xf numFmtId="4" fontId="8" fillId="0" borderId="17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9" xfId="0" applyFont="1" applyBorder="1" applyAlignment="1">
      <alignment wrapText="1"/>
    </xf>
    <xf numFmtId="4" fontId="10" fillId="6" borderId="28" xfId="0" applyNumberFormat="1" applyFont="1" applyFill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1" xfId="0" applyFont="1" applyBorder="1" applyAlignment="1">
      <alignment wrapText="1"/>
    </xf>
    <xf numFmtId="4" fontId="10" fillId="0" borderId="35" xfId="0" applyNumberFormat="1" applyFont="1" applyBorder="1" applyAlignment="1">
      <alignment wrapText="1"/>
    </xf>
    <xf numFmtId="49" fontId="4" fillId="2" borderId="19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4" fontId="7" fillId="4" borderId="50" xfId="0" applyNumberFormat="1" applyFont="1" applyFill="1" applyBorder="1"/>
    <xf numFmtId="4" fontId="7" fillId="4" borderId="49" xfId="0" applyNumberFormat="1" applyFont="1" applyFill="1" applyBorder="1"/>
    <xf numFmtId="4" fontId="7" fillId="6" borderId="26" xfId="0" applyNumberFormat="1" applyFont="1" applyFill="1" applyBorder="1" applyAlignment="1">
      <alignment wrapText="1"/>
    </xf>
    <xf numFmtId="4" fontId="7" fillId="6" borderId="44" xfId="0" applyNumberFormat="1" applyFont="1" applyFill="1" applyBorder="1"/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center" vertical="top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" fontId="8" fillId="0" borderId="20" xfId="0" applyNumberFormat="1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4" fontId="7" fillId="4" borderId="51" xfId="0" applyNumberFormat="1" applyFont="1" applyFill="1" applyBorder="1"/>
    <xf numFmtId="4" fontId="7" fillId="4" borderId="52" xfId="0" applyNumberFormat="1" applyFont="1" applyFill="1" applyBorder="1"/>
    <xf numFmtId="4" fontId="2" fillId="0" borderId="47" xfId="0" applyNumberFormat="1" applyFont="1" applyBorder="1" applyAlignment="1">
      <alignment wrapText="1"/>
    </xf>
    <xf numFmtId="0" fontId="4" fillId="7" borderId="4" xfId="0" applyFont="1" applyFill="1" applyBorder="1" applyAlignment="1">
      <alignment horizontal="left" vertical="center" wrapText="1"/>
    </xf>
    <xf numFmtId="4" fontId="7" fillId="7" borderId="52" xfId="0" applyNumberFormat="1" applyFont="1" applyFill="1" applyBorder="1"/>
    <xf numFmtId="4" fontId="6" fillId="7" borderId="21" xfId="0" applyNumberFormat="1" applyFont="1" applyFill="1" applyBorder="1"/>
    <xf numFmtId="4" fontId="7" fillId="7" borderId="5" xfId="0" applyNumberFormat="1" applyFont="1" applyFill="1" applyBorder="1"/>
    <xf numFmtId="4" fontId="6" fillId="7" borderId="14" xfId="0" applyNumberFormat="1" applyFont="1" applyFill="1" applyBorder="1"/>
    <xf numFmtId="49" fontId="2" fillId="0" borderId="19" xfId="0" applyNumberFormat="1" applyFont="1" applyBorder="1" applyAlignment="1">
      <alignment horizontal="center" vertical="top" wrapText="1"/>
    </xf>
    <xf numFmtId="49" fontId="2" fillId="0" borderId="41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13" fillId="0" borderId="1" xfId="0" applyFont="1" applyBorder="1" applyAlignment="1" applyProtection="1">
      <alignment horizontal="left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center" textRotation="90" wrapText="1"/>
    </xf>
    <xf numFmtId="49" fontId="3" fillId="0" borderId="14" xfId="0" applyNumberFormat="1" applyFont="1" applyBorder="1" applyAlignment="1">
      <alignment horizontal="center" vertical="center" textRotation="90" wrapText="1"/>
    </xf>
    <xf numFmtId="49" fontId="3" fillId="0" borderId="22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6" borderId="25" xfId="0" applyNumberFormat="1" applyFont="1" applyFill="1" applyBorder="1" applyAlignment="1">
      <alignment horizontal="center"/>
    </xf>
    <xf numFmtId="49" fontId="3" fillId="6" borderId="26" xfId="0" applyNumberFormat="1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3" fillId="0" borderId="31" xfId="0" applyNumberFormat="1" applyFont="1" applyBorder="1" applyAlignment="1">
      <alignment horizontal="center" wrapText="1"/>
    </xf>
    <xf numFmtId="49" fontId="3" fillId="0" borderId="32" xfId="0" applyNumberFormat="1" applyFont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37"/>
  <sheetViews>
    <sheetView tabSelected="1" topLeftCell="A23" workbookViewId="0">
      <pane xSplit="3" ySplit="5" topLeftCell="W29" activePane="bottomRight" state="frozen"/>
      <selection activeCell="A23" sqref="A23"/>
      <selection pane="topRight" activeCell="D23" sqref="D23"/>
      <selection pane="bottomLeft" activeCell="A28" sqref="A28"/>
      <selection pane="bottomRight" activeCell="AO29" sqref="AO29"/>
    </sheetView>
  </sheetViews>
  <sheetFormatPr defaultRowHeight="15"/>
  <cols>
    <col min="1" max="1" width="9.28515625" style="4" customWidth="1"/>
    <col min="2" max="2" width="24.7109375" style="4" customWidth="1"/>
    <col min="3" max="3" width="20" style="4" customWidth="1"/>
    <col min="4" max="6" width="17.28515625" style="1" customWidth="1"/>
    <col min="7" max="7" width="15.7109375" style="1" hidden="1" customWidth="1"/>
    <col min="8" max="9" width="17.28515625" style="1" customWidth="1"/>
    <col min="10" max="10" width="14.85546875" style="1" hidden="1" customWidth="1"/>
    <col min="11" max="11" width="16.7109375" style="1" hidden="1" customWidth="1"/>
    <col min="12" max="17" width="17.28515625" style="1" hidden="1" customWidth="1"/>
    <col min="18" max="18" width="17.28515625" style="1" customWidth="1"/>
    <col min="19" max="19" width="17.5703125" style="1" hidden="1" customWidth="1"/>
    <col min="20" max="20" width="17.28515625" style="1" hidden="1" customWidth="1"/>
    <col min="21" max="21" width="17.28515625" style="1" customWidth="1"/>
    <col min="22" max="22" width="17.28515625" style="1" hidden="1" customWidth="1"/>
    <col min="23" max="23" width="21.140625" style="112" customWidth="1"/>
    <col min="24" max="24" width="17.28515625" style="1" customWidth="1"/>
    <col min="25" max="29" width="15.85546875" style="1" hidden="1" customWidth="1"/>
    <col min="30" max="30" width="13.7109375" style="1" hidden="1" customWidth="1"/>
    <col min="31" max="31" width="27.85546875" style="1" customWidth="1"/>
    <col min="32" max="32" width="19.85546875" style="1" customWidth="1"/>
    <col min="33" max="33" width="16" style="1" customWidth="1"/>
    <col min="34" max="34" width="15.7109375" style="1" hidden="1" customWidth="1"/>
    <col min="35" max="37" width="14.42578125" style="1" hidden="1" customWidth="1"/>
    <col min="38" max="16384" width="9.140625" style="1"/>
  </cols>
  <sheetData>
    <row r="1" spans="1:37" ht="24.75" customHeight="1">
      <c r="A1" s="166" t="s">
        <v>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</row>
    <row r="2" spans="1:37" ht="24.75" customHeight="1">
      <c r="A2" s="166" t="s">
        <v>48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</row>
    <row r="3" spans="1:37" ht="24.75" customHeight="1">
      <c r="A3" s="166" t="s">
        <v>49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ht="24.75" customHeight="1">
      <c r="A4" s="166" t="s">
        <v>50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</row>
    <row r="5" spans="1:37" ht="24.75" customHeight="1"/>
    <row r="6" spans="1:37" ht="24.75" hidden="1" customHeight="1">
      <c r="A6" s="167" t="s">
        <v>70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</row>
    <row r="7" spans="1:37" ht="33.75" hidden="1" customHeight="1">
      <c r="A7" s="77"/>
      <c r="B7" s="78" t="s">
        <v>56</v>
      </c>
      <c r="C7" s="155" t="s">
        <v>57</v>
      </c>
      <c r="D7" s="156"/>
      <c r="E7" s="156"/>
      <c r="F7" s="156"/>
      <c r="G7" s="157"/>
      <c r="H7" s="78"/>
      <c r="I7" s="78" t="s">
        <v>58</v>
      </c>
      <c r="J7" s="78" t="s">
        <v>59</v>
      </c>
      <c r="K7" s="78" t="s">
        <v>2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113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</row>
    <row r="8" spans="1:37" ht="14.25" hidden="1" customHeight="1">
      <c r="A8" s="77"/>
      <c r="B8" s="140"/>
      <c r="C8" s="161"/>
      <c r="D8" s="161"/>
      <c r="E8" s="161"/>
      <c r="F8" s="161"/>
      <c r="G8" s="161"/>
      <c r="H8" s="161"/>
      <c r="I8" s="141"/>
      <c r="J8" s="132"/>
      <c r="K8" s="133"/>
      <c r="M8" s="77"/>
      <c r="N8" s="77"/>
      <c r="O8" s="77"/>
      <c r="P8" s="77"/>
      <c r="Q8" s="77"/>
      <c r="R8" s="77"/>
      <c r="S8" s="77"/>
      <c r="T8" s="77"/>
      <c r="U8" s="77"/>
      <c r="V8" s="77"/>
      <c r="W8" s="113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</row>
    <row r="9" spans="1:37" ht="33.75" hidden="1" customHeight="1">
      <c r="A9" s="77"/>
      <c r="B9" s="140"/>
      <c r="C9" s="161"/>
      <c r="D9" s="161"/>
      <c r="E9" s="161"/>
      <c r="F9" s="161"/>
      <c r="G9" s="161"/>
      <c r="H9" s="161"/>
      <c r="I9" s="141"/>
      <c r="J9" s="132"/>
      <c r="K9" s="133"/>
      <c r="M9" s="77"/>
      <c r="N9" s="77"/>
      <c r="O9" s="77"/>
      <c r="P9" s="77"/>
      <c r="Q9" s="77"/>
      <c r="R9" s="77"/>
      <c r="S9" s="77"/>
      <c r="T9" s="77"/>
      <c r="U9" s="77"/>
      <c r="V9" s="77"/>
      <c r="W9" s="113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</row>
    <row r="10" spans="1:37" ht="28.5" hidden="1" customHeight="1">
      <c r="A10" s="77"/>
      <c r="B10" s="140"/>
      <c r="C10" s="161"/>
      <c r="D10" s="161"/>
      <c r="E10" s="161"/>
      <c r="F10" s="161"/>
      <c r="G10" s="161"/>
      <c r="H10" s="161"/>
      <c r="I10" s="141"/>
      <c r="J10" s="132"/>
      <c r="K10" s="133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113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</row>
    <row r="11" spans="1:37" ht="14.25" hidden="1" customHeight="1">
      <c r="A11" s="77"/>
      <c r="B11" s="140"/>
      <c r="C11" s="161"/>
      <c r="D11" s="161"/>
      <c r="E11" s="161"/>
      <c r="F11" s="161"/>
      <c r="G11" s="161"/>
      <c r="H11" s="161"/>
      <c r="I11" s="141"/>
      <c r="J11" s="132"/>
      <c r="K11" s="133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113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</row>
    <row r="12" spans="1:37" ht="15.75" hidden="1" customHeight="1">
      <c r="A12" s="77"/>
      <c r="B12" s="140"/>
      <c r="C12" s="161"/>
      <c r="D12" s="161"/>
      <c r="E12" s="161"/>
      <c r="F12" s="161"/>
      <c r="G12" s="161"/>
      <c r="H12" s="161"/>
      <c r="I12" s="141"/>
      <c r="J12" s="132"/>
      <c r="K12" s="133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113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</row>
    <row r="13" spans="1:37" ht="46.5" hidden="1" customHeight="1">
      <c r="A13" s="77"/>
      <c r="B13" s="140"/>
      <c r="C13" s="161"/>
      <c r="D13" s="161"/>
      <c r="E13" s="161"/>
      <c r="F13" s="161"/>
      <c r="G13" s="161"/>
      <c r="H13" s="161"/>
      <c r="I13" s="141"/>
      <c r="J13" s="132"/>
      <c r="K13" s="133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113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</row>
    <row r="14" spans="1:37" ht="33.75" hidden="1" customHeight="1">
      <c r="A14" s="77"/>
      <c r="B14" s="140"/>
      <c r="C14" s="161"/>
      <c r="D14" s="161"/>
      <c r="E14" s="161"/>
      <c r="F14" s="161"/>
      <c r="G14" s="161"/>
      <c r="H14" s="161"/>
      <c r="I14" s="141"/>
      <c r="J14" s="132"/>
      <c r="K14" s="133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113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</row>
    <row r="15" spans="1:37" ht="33.75" hidden="1" customHeight="1">
      <c r="A15" s="77"/>
      <c r="B15" s="140"/>
      <c r="C15" s="161"/>
      <c r="D15" s="161"/>
      <c r="E15" s="161"/>
      <c r="F15" s="161"/>
      <c r="G15" s="161"/>
      <c r="H15" s="161"/>
      <c r="I15" s="141"/>
      <c r="J15" s="132"/>
      <c r="K15" s="133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113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ht="33.75" hidden="1" customHeight="1">
      <c r="A16" s="77"/>
      <c r="B16" s="140"/>
      <c r="C16" s="161"/>
      <c r="D16" s="161"/>
      <c r="E16" s="161"/>
      <c r="F16" s="161"/>
      <c r="G16" s="161"/>
      <c r="H16" s="161"/>
      <c r="I16" s="141"/>
      <c r="J16" s="132"/>
      <c r="K16" s="133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113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</row>
    <row r="17" spans="1:37" ht="15" hidden="1" customHeight="1">
      <c r="A17" s="77"/>
      <c r="B17" s="140"/>
      <c r="C17" s="161"/>
      <c r="D17" s="161"/>
      <c r="E17" s="161"/>
      <c r="F17" s="161"/>
      <c r="G17" s="161"/>
      <c r="H17" s="161"/>
      <c r="I17" s="141"/>
      <c r="J17" s="132"/>
      <c r="K17" s="133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113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</row>
    <row r="18" spans="1:37" ht="27" hidden="1" customHeight="1">
      <c r="B18" s="140"/>
      <c r="C18" s="161"/>
      <c r="D18" s="161"/>
      <c r="E18" s="161"/>
      <c r="F18" s="161"/>
      <c r="G18" s="161"/>
      <c r="H18" s="161"/>
      <c r="I18" s="141"/>
      <c r="J18" s="134"/>
      <c r="K18" s="133"/>
    </row>
    <row r="19" spans="1:37" ht="24.75" hidden="1" customHeight="1">
      <c r="B19" s="5"/>
      <c r="C19" s="168"/>
      <c r="D19" s="168"/>
      <c r="E19" s="168"/>
      <c r="F19" s="5"/>
      <c r="G19" s="5"/>
      <c r="H19" s="5"/>
      <c r="I19" s="131"/>
      <c r="J19" s="131"/>
      <c r="K19" s="6">
        <f t="shared" ref="K19:K21" si="0">I19+J19</f>
        <v>0</v>
      </c>
    </row>
    <row r="20" spans="1:37" ht="24.75" hidden="1" customHeight="1">
      <c r="B20" s="5"/>
      <c r="C20" s="168"/>
      <c r="D20" s="168"/>
      <c r="E20" s="168"/>
      <c r="F20" s="5"/>
      <c r="G20" s="5"/>
      <c r="H20" s="5"/>
      <c r="I20" s="131"/>
      <c r="J20" s="131"/>
      <c r="K20" s="6">
        <f t="shared" si="0"/>
        <v>0</v>
      </c>
    </row>
    <row r="21" spans="1:37" ht="24.75" hidden="1" customHeight="1">
      <c r="B21" s="5"/>
      <c r="C21" s="168"/>
      <c r="D21" s="168"/>
      <c r="E21" s="168"/>
      <c r="F21" s="5"/>
      <c r="G21" s="5"/>
      <c r="H21" s="5"/>
      <c r="I21" s="131"/>
      <c r="J21" s="131"/>
      <c r="K21" s="6">
        <f t="shared" si="0"/>
        <v>0</v>
      </c>
    </row>
    <row r="22" spans="1:37" ht="24.75" hidden="1" customHeight="1">
      <c r="B22" s="158" t="s">
        <v>22</v>
      </c>
      <c r="C22" s="159"/>
      <c r="D22" s="159"/>
      <c r="E22" s="159"/>
      <c r="F22" s="159"/>
      <c r="G22" s="160"/>
      <c r="H22" s="142"/>
      <c r="I22" s="7">
        <f>SUM(I8:I21)</f>
        <v>0</v>
      </c>
      <c r="J22" s="7">
        <f t="shared" ref="J22:K22" si="1">SUM(J8:J21)</f>
        <v>0</v>
      </c>
      <c r="K22" s="7">
        <f t="shared" si="1"/>
        <v>0</v>
      </c>
    </row>
    <row r="23" spans="1:37" ht="33.75" customHeight="1">
      <c r="A23" s="167" t="s">
        <v>117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</row>
    <row r="24" spans="1:37" ht="15.75" thickBot="1"/>
    <row r="25" spans="1:37" ht="12.75">
      <c r="A25" s="186" t="s">
        <v>0</v>
      </c>
      <c r="B25" s="188" t="s">
        <v>1</v>
      </c>
      <c r="C25" s="191" t="s">
        <v>54</v>
      </c>
      <c r="D25" s="190" t="s">
        <v>33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84" t="s">
        <v>52</v>
      </c>
      <c r="X25" s="182" t="s">
        <v>55</v>
      </c>
      <c r="Y25" s="181" t="s">
        <v>34</v>
      </c>
      <c r="Z25" s="181"/>
      <c r="AA25" s="181"/>
      <c r="AB25" s="181"/>
      <c r="AC25" s="181"/>
      <c r="AD25" s="181"/>
      <c r="AE25" s="169" t="s">
        <v>53</v>
      </c>
      <c r="AF25" s="177" t="s">
        <v>35</v>
      </c>
      <c r="AG25" s="171" t="s">
        <v>19</v>
      </c>
      <c r="AH25" s="172"/>
      <c r="AI25" s="172"/>
      <c r="AJ25" s="172"/>
      <c r="AK25" s="173"/>
    </row>
    <row r="26" spans="1:37" ht="81" customHeight="1">
      <c r="A26" s="187"/>
      <c r="B26" s="189"/>
      <c r="C26" s="192"/>
      <c r="D26" s="24" t="s">
        <v>3</v>
      </c>
      <c r="E26" s="70" t="s">
        <v>4</v>
      </c>
      <c r="F26" s="70" t="s">
        <v>5</v>
      </c>
      <c r="G26" s="70" t="s">
        <v>6</v>
      </c>
      <c r="H26" s="70" t="s">
        <v>7</v>
      </c>
      <c r="I26" s="70" t="s">
        <v>8</v>
      </c>
      <c r="J26" s="70" t="s">
        <v>9</v>
      </c>
      <c r="K26" s="71" t="s">
        <v>51</v>
      </c>
      <c r="L26" s="24" t="s">
        <v>10</v>
      </c>
      <c r="M26" s="24" t="s">
        <v>11</v>
      </c>
      <c r="N26" s="24" t="s">
        <v>12</v>
      </c>
      <c r="O26" s="24" t="s">
        <v>13</v>
      </c>
      <c r="P26" s="24" t="s">
        <v>14</v>
      </c>
      <c r="Q26" s="24" t="s">
        <v>32</v>
      </c>
      <c r="R26" s="24" t="s">
        <v>15</v>
      </c>
      <c r="S26" s="24" t="s">
        <v>16</v>
      </c>
      <c r="T26" s="24" t="s">
        <v>17</v>
      </c>
      <c r="U26" s="24" t="s">
        <v>18</v>
      </c>
      <c r="V26" s="24">
        <v>9000</v>
      </c>
      <c r="W26" s="185"/>
      <c r="X26" s="183"/>
      <c r="Y26" s="69" t="s">
        <v>36</v>
      </c>
      <c r="Z26" s="69" t="s">
        <v>83</v>
      </c>
      <c r="AA26" s="69" t="s">
        <v>37</v>
      </c>
      <c r="AB26" s="69" t="s">
        <v>82</v>
      </c>
      <c r="AC26" s="69" t="s">
        <v>38</v>
      </c>
      <c r="AD26" s="69" t="s">
        <v>74</v>
      </c>
      <c r="AE26" s="170"/>
      <c r="AF26" s="178"/>
      <c r="AG26" s="21" t="s">
        <v>20</v>
      </c>
      <c r="AH26" s="2" t="s">
        <v>46</v>
      </c>
      <c r="AI26" s="2" t="s">
        <v>95</v>
      </c>
      <c r="AJ26" s="2" t="s">
        <v>21</v>
      </c>
      <c r="AK26" s="22" t="s">
        <v>69</v>
      </c>
    </row>
    <row r="27" spans="1:37" ht="75" hidden="1" customHeight="1">
      <c r="A27" s="164" t="s">
        <v>23</v>
      </c>
      <c r="B27" s="9" t="s">
        <v>39</v>
      </c>
      <c r="C27" s="14">
        <f>SUM(D27:K27,Q27:V27)</f>
        <v>0</v>
      </c>
      <c r="D27" s="6"/>
      <c r="E27" s="6"/>
      <c r="F27" s="6"/>
      <c r="G27" s="6"/>
      <c r="H27" s="6"/>
      <c r="I27" s="6"/>
      <c r="J27" s="6"/>
      <c r="K27" s="7">
        <f>SUM(L27:P27)</f>
        <v>0</v>
      </c>
      <c r="L27" s="25"/>
      <c r="M27" s="25"/>
      <c r="N27" s="25"/>
      <c r="O27" s="25"/>
      <c r="P27" s="25"/>
      <c r="Q27" s="6"/>
      <c r="R27" s="6"/>
      <c r="S27" s="6"/>
      <c r="T27" s="6"/>
      <c r="U27" s="6"/>
      <c r="V27" s="6"/>
      <c r="W27" s="114"/>
      <c r="X27" s="13">
        <f>SUM(Y27:AD27)</f>
        <v>0</v>
      </c>
      <c r="Y27" s="25"/>
      <c r="Z27" s="25"/>
      <c r="AA27" s="25"/>
      <c r="AB27" s="25"/>
      <c r="AC27" s="25"/>
      <c r="AD27" s="25"/>
      <c r="AE27" s="19"/>
      <c r="AF27" s="26">
        <f t="shared" ref="AF27:AF46" si="2">C27+X27</f>
        <v>0</v>
      </c>
      <c r="AG27" s="17"/>
      <c r="AH27" s="6"/>
      <c r="AI27" s="6"/>
      <c r="AJ27" s="6"/>
      <c r="AK27" s="15"/>
    </row>
    <row r="28" spans="1:37" ht="76.5" customHeight="1">
      <c r="A28" s="164"/>
      <c r="B28" s="127" t="s">
        <v>76</v>
      </c>
      <c r="C28" s="14">
        <f>SUM(D28:K28,Q28:V28)</f>
        <v>50000</v>
      </c>
      <c r="D28" s="6"/>
      <c r="E28" s="6"/>
      <c r="F28" s="6"/>
      <c r="G28" s="6"/>
      <c r="H28" s="6"/>
      <c r="I28" s="6"/>
      <c r="J28" s="6"/>
      <c r="K28" s="7">
        <f t="shared" ref="K28:K31" si="3">SUM(L28:P28)</f>
        <v>0</v>
      </c>
      <c r="L28" s="25"/>
      <c r="M28" s="25"/>
      <c r="N28" s="25"/>
      <c r="O28" s="25"/>
      <c r="P28" s="25"/>
      <c r="Q28" s="6"/>
      <c r="R28" s="6">
        <v>50000</v>
      </c>
      <c r="S28" s="6"/>
      <c r="T28" s="6"/>
      <c r="U28" s="6"/>
      <c r="V28" s="6"/>
      <c r="W28" s="114" t="s">
        <v>107</v>
      </c>
      <c r="X28" s="13">
        <f>SUM(Y28:AD28)</f>
        <v>-1105700</v>
      </c>
      <c r="Y28" s="25"/>
      <c r="Z28" s="25"/>
      <c r="AA28" s="25"/>
      <c r="AB28" s="25"/>
      <c r="AC28" s="25">
        <f>-50000-455700-600000</f>
        <v>-1105700</v>
      </c>
      <c r="AD28" s="25"/>
      <c r="AE28" s="19" t="s">
        <v>106</v>
      </c>
      <c r="AF28" s="26">
        <f t="shared" si="2"/>
        <v>-1055700</v>
      </c>
      <c r="AG28" s="17">
        <f>AF28</f>
        <v>-1055700</v>
      </c>
      <c r="AH28" s="6"/>
      <c r="AI28" s="6"/>
      <c r="AJ28" s="6"/>
      <c r="AK28" s="15"/>
    </row>
    <row r="29" spans="1:37" ht="54.75" customHeight="1">
      <c r="A29" s="164"/>
      <c r="B29" s="128" t="s">
        <v>97</v>
      </c>
      <c r="C29" s="14">
        <f>SUM(D29:K29,Q29:V29)</f>
        <v>0</v>
      </c>
      <c r="D29" s="6"/>
      <c r="E29" s="6"/>
      <c r="F29" s="6"/>
      <c r="G29" s="6"/>
      <c r="H29" s="6"/>
      <c r="I29" s="6"/>
      <c r="J29" s="6"/>
      <c r="K29" s="7">
        <f t="shared" si="3"/>
        <v>0</v>
      </c>
      <c r="L29" s="25"/>
      <c r="M29" s="25"/>
      <c r="N29" s="25"/>
      <c r="O29" s="25"/>
      <c r="P29" s="25"/>
      <c r="Q29" s="6"/>
      <c r="R29" s="6"/>
      <c r="S29" s="6"/>
      <c r="T29" s="6"/>
      <c r="U29" s="6"/>
      <c r="V29" s="6"/>
      <c r="W29" s="114"/>
      <c r="X29" s="13">
        <f>SUM(Y29:AD29)</f>
        <v>-300000</v>
      </c>
      <c r="Y29" s="25"/>
      <c r="Z29" s="25"/>
      <c r="AA29" s="25"/>
      <c r="AB29" s="25"/>
      <c r="AC29" s="25">
        <v>-300000</v>
      </c>
      <c r="AD29" s="25"/>
      <c r="AE29" s="20" t="s">
        <v>96</v>
      </c>
      <c r="AF29" s="26">
        <f t="shared" si="2"/>
        <v>-300000</v>
      </c>
      <c r="AG29" s="17">
        <f t="shared" ref="AG29:AG45" si="4">AF29</f>
        <v>-300000</v>
      </c>
      <c r="AH29" s="6"/>
      <c r="AI29" s="6"/>
      <c r="AJ29" s="6"/>
      <c r="AK29" s="15"/>
    </row>
    <row r="30" spans="1:37" ht="42.75" customHeight="1">
      <c r="A30" s="164"/>
      <c r="B30" s="10" t="s">
        <v>77</v>
      </c>
      <c r="C30" s="14">
        <f t="shared" ref="C30:C44" si="5">SUM(D30:K30,Q30:V30)</f>
        <v>300000</v>
      </c>
      <c r="D30" s="6"/>
      <c r="E30" s="6"/>
      <c r="F30" s="6">
        <v>150000</v>
      </c>
      <c r="G30" s="6"/>
      <c r="H30" s="6"/>
      <c r="I30" s="6">
        <v>150000</v>
      </c>
      <c r="J30" s="6"/>
      <c r="K30" s="7">
        <f t="shared" si="3"/>
        <v>0</v>
      </c>
      <c r="L30" s="25"/>
      <c r="M30" s="25"/>
      <c r="N30" s="25"/>
      <c r="O30" s="25"/>
      <c r="P30" s="25"/>
      <c r="Q30" s="6"/>
      <c r="R30" s="6"/>
      <c r="S30" s="6"/>
      <c r="T30" s="6"/>
      <c r="U30" s="6"/>
      <c r="V30" s="6"/>
      <c r="W30" s="115" t="s">
        <v>111</v>
      </c>
      <c r="X30" s="13">
        <f t="shared" ref="X30:X31" si="6">SUM(Y30:AD30)</f>
        <v>0</v>
      </c>
      <c r="Y30" s="25"/>
      <c r="Z30" s="25"/>
      <c r="AA30" s="25"/>
      <c r="AB30" s="25"/>
      <c r="AC30" s="25"/>
      <c r="AD30" s="25"/>
      <c r="AE30" s="20"/>
      <c r="AF30" s="26">
        <f>C30+X30</f>
        <v>300000</v>
      </c>
      <c r="AG30" s="17">
        <f t="shared" si="4"/>
        <v>300000</v>
      </c>
      <c r="AH30" s="6"/>
      <c r="AI30" s="6"/>
      <c r="AJ30" s="6"/>
      <c r="AK30" s="15"/>
    </row>
    <row r="31" spans="1:37" ht="42.75" customHeight="1">
      <c r="A31" s="164"/>
      <c r="B31" s="10" t="s">
        <v>105</v>
      </c>
      <c r="C31" s="14">
        <f t="shared" si="5"/>
        <v>600000</v>
      </c>
      <c r="D31" s="6"/>
      <c r="E31" s="6"/>
      <c r="F31" s="6"/>
      <c r="G31" s="6"/>
      <c r="H31" s="6"/>
      <c r="I31" s="6"/>
      <c r="J31" s="6"/>
      <c r="K31" s="7">
        <f t="shared" si="3"/>
        <v>0</v>
      </c>
      <c r="L31" s="25"/>
      <c r="M31" s="25"/>
      <c r="N31" s="25"/>
      <c r="O31" s="25"/>
      <c r="P31" s="25"/>
      <c r="Q31" s="6"/>
      <c r="R31" s="6">
        <v>600000</v>
      </c>
      <c r="S31" s="6"/>
      <c r="T31" s="6"/>
      <c r="U31" s="6"/>
      <c r="V31" s="6"/>
      <c r="W31" s="115" t="s">
        <v>108</v>
      </c>
      <c r="X31" s="13">
        <f t="shared" si="6"/>
        <v>0</v>
      </c>
      <c r="Y31" s="25"/>
      <c r="Z31" s="25"/>
      <c r="AA31" s="25"/>
      <c r="AB31" s="25"/>
      <c r="AC31" s="25"/>
      <c r="AD31" s="25"/>
      <c r="AE31" s="20"/>
      <c r="AF31" s="26">
        <f>C31+X31</f>
        <v>600000</v>
      </c>
      <c r="AG31" s="17">
        <f t="shared" si="4"/>
        <v>600000</v>
      </c>
      <c r="AH31" s="6"/>
      <c r="AI31" s="6"/>
      <c r="AJ31" s="6"/>
      <c r="AK31" s="15"/>
    </row>
    <row r="32" spans="1:37" ht="36.75" customHeight="1">
      <c r="A32" s="164"/>
      <c r="B32" s="196" t="s">
        <v>85</v>
      </c>
      <c r="C32" s="14">
        <f t="shared" si="5"/>
        <v>337038.91</v>
      </c>
      <c r="D32" s="6"/>
      <c r="E32" s="6"/>
      <c r="F32" s="6"/>
      <c r="G32" s="6"/>
      <c r="H32" s="6"/>
      <c r="I32" s="6"/>
      <c r="J32" s="6"/>
      <c r="K32" s="7">
        <f>SUM(L32:P32)</f>
        <v>0</v>
      </c>
      <c r="L32" s="25"/>
      <c r="M32" s="25"/>
      <c r="N32" s="25"/>
      <c r="O32" s="25"/>
      <c r="P32" s="25"/>
      <c r="Q32" s="6"/>
      <c r="R32" s="6">
        <v>337038.91</v>
      </c>
      <c r="S32" s="6"/>
      <c r="T32" s="6"/>
      <c r="U32" s="6"/>
      <c r="V32" s="6"/>
      <c r="W32" s="115" t="s">
        <v>112</v>
      </c>
      <c r="X32" s="13">
        <f t="shared" ref="X32:X46" si="7">SUM(Y32:AD32)</f>
        <v>117256</v>
      </c>
      <c r="Y32" s="25"/>
      <c r="Z32" s="25"/>
      <c r="AA32" s="25"/>
      <c r="AB32" s="25"/>
      <c r="AC32" s="25">
        <f>117256</f>
        <v>117256</v>
      </c>
      <c r="AD32" s="25"/>
      <c r="AE32" s="20" t="s">
        <v>109</v>
      </c>
      <c r="AF32" s="26">
        <f t="shared" si="2"/>
        <v>454294.91</v>
      </c>
      <c r="AG32" s="17">
        <f t="shared" si="4"/>
        <v>454294.91</v>
      </c>
      <c r="AH32" s="6"/>
      <c r="AI32" s="6"/>
      <c r="AJ32" s="6"/>
      <c r="AK32" s="15"/>
    </row>
    <row r="33" spans="1:37" ht="36.75" customHeight="1">
      <c r="A33" s="164"/>
      <c r="B33" s="198"/>
      <c r="C33" s="14"/>
      <c r="D33" s="6"/>
      <c r="E33" s="6"/>
      <c r="F33" s="6"/>
      <c r="G33" s="6"/>
      <c r="H33" s="6"/>
      <c r="I33" s="6"/>
      <c r="J33" s="6"/>
      <c r="K33" s="7"/>
      <c r="L33" s="25"/>
      <c r="M33" s="25"/>
      <c r="N33" s="25"/>
      <c r="O33" s="25"/>
      <c r="P33" s="25"/>
      <c r="Q33" s="6"/>
      <c r="R33" s="6"/>
      <c r="S33" s="6"/>
      <c r="T33" s="6"/>
      <c r="U33" s="6"/>
      <c r="V33" s="6"/>
      <c r="W33" s="115"/>
      <c r="X33" s="13">
        <f t="shared" si="7"/>
        <v>1000000</v>
      </c>
      <c r="Y33" s="25"/>
      <c r="Z33" s="25"/>
      <c r="AA33" s="25"/>
      <c r="AB33" s="25"/>
      <c r="AC33" s="25">
        <v>1000000</v>
      </c>
      <c r="AD33" s="25"/>
      <c r="AE33" s="148" t="s">
        <v>116</v>
      </c>
      <c r="AF33" s="151">
        <f t="shared" ref="AF33" si="8">C33+X33</f>
        <v>1000000</v>
      </c>
      <c r="AG33" s="152">
        <f t="shared" ref="AG33" si="9">AF33</f>
        <v>1000000</v>
      </c>
      <c r="AH33" s="6"/>
      <c r="AI33" s="6"/>
      <c r="AJ33" s="6"/>
      <c r="AK33" s="15"/>
    </row>
    <row r="34" spans="1:37" ht="39.75" customHeight="1">
      <c r="A34" s="164"/>
      <c r="B34" s="9" t="s">
        <v>87</v>
      </c>
      <c r="C34" s="14">
        <f t="shared" si="5"/>
        <v>0</v>
      </c>
      <c r="D34" s="6"/>
      <c r="E34" s="6"/>
      <c r="F34" s="6"/>
      <c r="G34" s="6"/>
      <c r="H34" s="6"/>
      <c r="I34" s="6"/>
      <c r="J34" s="6"/>
      <c r="K34" s="7"/>
      <c r="L34" s="25"/>
      <c r="M34" s="25"/>
      <c r="N34" s="25"/>
      <c r="O34" s="25"/>
      <c r="P34" s="25"/>
      <c r="Q34" s="6"/>
      <c r="R34" s="6"/>
      <c r="S34" s="6"/>
      <c r="T34" s="6"/>
      <c r="U34" s="6"/>
      <c r="V34" s="6"/>
      <c r="W34" s="115"/>
      <c r="X34" s="13">
        <f t="shared" si="7"/>
        <v>0</v>
      </c>
      <c r="Y34" s="25"/>
      <c r="Z34" s="25"/>
      <c r="AA34" s="25"/>
      <c r="AB34" s="25"/>
      <c r="AC34" s="25"/>
      <c r="AD34" s="25"/>
      <c r="AE34" s="139"/>
      <c r="AF34" s="26">
        <f t="shared" si="2"/>
        <v>0</v>
      </c>
      <c r="AG34" s="17">
        <f t="shared" si="4"/>
        <v>0</v>
      </c>
      <c r="AH34" s="6"/>
      <c r="AI34" s="6"/>
      <c r="AJ34" s="6"/>
      <c r="AK34" s="15"/>
    </row>
    <row r="35" spans="1:37" ht="29.25" customHeight="1">
      <c r="A35" s="164"/>
      <c r="B35" s="127" t="s">
        <v>44</v>
      </c>
      <c r="C35" s="14">
        <f t="shared" si="5"/>
        <v>0</v>
      </c>
      <c r="D35" s="6"/>
      <c r="E35" s="6"/>
      <c r="F35" s="6"/>
      <c r="G35" s="6"/>
      <c r="H35" s="6"/>
      <c r="I35" s="6"/>
      <c r="J35" s="6"/>
      <c r="K35" s="7">
        <f t="shared" ref="K35" si="10">SUM(L35:P35)</f>
        <v>0</v>
      </c>
      <c r="L35" s="25"/>
      <c r="M35" s="25"/>
      <c r="N35" s="25"/>
      <c r="O35" s="25"/>
      <c r="P35" s="25"/>
      <c r="Q35" s="6"/>
      <c r="R35" s="6"/>
      <c r="S35" s="6"/>
      <c r="T35" s="6"/>
      <c r="U35" s="6"/>
      <c r="V35" s="6"/>
      <c r="W35" s="114"/>
      <c r="X35" s="13">
        <f t="shared" si="7"/>
        <v>0</v>
      </c>
      <c r="Y35" s="25"/>
      <c r="Z35" s="25"/>
      <c r="AA35" s="25"/>
      <c r="AB35" s="25"/>
      <c r="AC35" s="25"/>
      <c r="AD35" s="25"/>
      <c r="AE35" s="139"/>
      <c r="AF35" s="26">
        <f t="shared" si="2"/>
        <v>0</v>
      </c>
      <c r="AG35" s="17">
        <f t="shared" si="4"/>
        <v>0</v>
      </c>
      <c r="AH35" s="6"/>
      <c r="AI35" s="6"/>
      <c r="AJ35" s="6"/>
      <c r="AK35" s="15"/>
    </row>
    <row r="36" spans="1:37" ht="15.75">
      <c r="A36" s="164"/>
      <c r="B36" s="196" t="s">
        <v>80</v>
      </c>
      <c r="C36" s="14">
        <f t="shared" si="5"/>
        <v>0</v>
      </c>
      <c r="D36" s="6"/>
      <c r="E36" s="6"/>
      <c r="F36" s="6"/>
      <c r="G36" s="6"/>
      <c r="H36" s="6"/>
      <c r="I36" s="6"/>
      <c r="J36" s="6"/>
      <c r="K36" s="7">
        <f t="shared" ref="K36:K94" si="11">SUM(L36:P36)</f>
        <v>0</v>
      </c>
      <c r="L36" s="25"/>
      <c r="M36" s="25"/>
      <c r="N36" s="25"/>
      <c r="O36" s="25"/>
      <c r="P36" s="25"/>
      <c r="Q36" s="6"/>
      <c r="R36" s="6"/>
      <c r="S36" s="6"/>
      <c r="T36" s="6"/>
      <c r="U36" s="6"/>
      <c r="V36" s="6"/>
      <c r="W36" s="114"/>
      <c r="X36" s="13">
        <f t="shared" si="7"/>
        <v>0</v>
      </c>
      <c r="Y36" s="25"/>
      <c r="Z36" s="25"/>
      <c r="AA36" s="25"/>
      <c r="AB36" s="25"/>
      <c r="AC36" s="25"/>
      <c r="AD36" s="25"/>
      <c r="AE36" s="20"/>
      <c r="AF36" s="26">
        <f t="shared" si="2"/>
        <v>0</v>
      </c>
      <c r="AG36" s="17">
        <f t="shared" si="4"/>
        <v>0</v>
      </c>
      <c r="AH36" s="6">
        <f>X36</f>
        <v>0</v>
      </c>
      <c r="AI36" s="6"/>
      <c r="AJ36" s="6"/>
      <c r="AK36" s="15"/>
    </row>
    <row r="37" spans="1:37" ht="15.75">
      <c r="A37" s="164"/>
      <c r="B37" s="197"/>
      <c r="C37" s="14">
        <f t="shared" si="5"/>
        <v>0</v>
      </c>
      <c r="D37" s="6"/>
      <c r="E37" s="6"/>
      <c r="F37" s="6"/>
      <c r="G37" s="6"/>
      <c r="H37" s="6"/>
      <c r="I37" s="6"/>
      <c r="J37" s="6"/>
      <c r="K37" s="7"/>
      <c r="L37" s="25"/>
      <c r="M37" s="25"/>
      <c r="N37" s="25"/>
      <c r="O37" s="25"/>
      <c r="P37" s="25"/>
      <c r="Q37" s="6"/>
      <c r="R37" s="6"/>
      <c r="S37" s="6"/>
      <c r="T37" s="6"/>
      <c r="U37" s="6"/>
      <c r="V37" s="6"/>
      <c r="W37" s="114"/>
      <c r="X37" s="13">
        <f t="shared" si="7"/>
        <v>0</v>
      </c>
      <c r="Y37" s="25"/>
      <c r="Z37" s="25"/>
      <c r="AA37" s="25"/>
      <c r="AB37" s="25"/>
      <c r="AC37" s="25"/>
      <c r="AD37" s="25"/>
      <c r="AE37" s="20"/>
      <c r="AF37" s="26">
        <f t="shared" si="2"/>
        <v>0</v>
      </c>
      <c r="AG37" s="17">
        <f t="shared" si="4"/>
        <v>0</v>
      </c>
      <c r="AH37" s="6">
        <f>X37</f>
        <v>0</v>
      </c>
      <c r="AI37" s="6"/>
      <c r="AJ37" s="6"/>
      <c r="AK37" s="15"/>
    </row>
    <row r="38" spans="1:37" ht="15.75">
      <c r="A38" s="164"/>
      <c r="B38" s="198"/>
      <c r="C38" s="14">
        <f t="shared" si="5"/>
        <v>0</v>
      </c>
      <c r="D38" s="6"/>
      <c r="E38" s="6"/>
      <c r="F38" s="6"/>
      <c r="G38" s="6"/>
      <c r="H38" s="6"/>
      <c r="I38" s="6"/>
      <c r="J38" s="6"/>
      <c r="K38" s="7"/>
      <c r="L38" s="25"/>
      <c r="M38" s="25"/>
      <c r="N38" s="25"/>
      <c r="O38" s="25"/>
      <c r="P38" s="25"/>
      <c r="Q38" s="6"/>
      <c r="R38" s="6"/>
      <c r="S38" s="6"/>
      <c r="T38" s="6"/>
      <c r="U38" s="6"/>
      <c r="V38" s="6"/>
      <c r="W38" s="114"/>
      <c r="X38" s="13">
        <f t="shared" si="7"/>
        <v>0</v>
      </c>
      <c r="Y38" s="25"/>
      <c r="Z38" s="25"/>
      <c r="AA38" s="25"/>
      <c r="AB38" s="25"/>
      <c r="AC38" s="25"/>
      <c r="AD38" s="25"/>
      <c r="AE38" s="20"/>
      <c r="AF38" s="26">
        <f t="shared" si="2"/>
        <v>0</v>
      </c>
      <c r="AG38" s="17">
        <f t="shared" si="4"/>
        <v>0</v>
      </c>
      <c r="AH38" s="6">
        <f>X38</f>
        <v>0</v>
      </c>
      <c r="AI38" s="6"/>
      <c r="AJ38" s="6"/>
      <c r="AK38" s="15"/>
    </row>
    <row r="39" spans="1:37" ht="64.5" customHeight="1">
      <c r="A39" s="164"/>
      <c r="B39" s="128" t="s">
        <v>45</v>
      </c>
      <c r="C39" s="14">
        <f t="shared" si="5"/>
        <v>0</v>
      </c>
      <c r="D39" s="6"/>
      <c r="E39" s="6"/>
      <c r="F39" s="6"/>
      <c r="G39" s="6"/>
      <c r="H39" s="6"/>
      <c r="I39" s="6"/>
      <c r="J39" s="6"/>
      <c r="K39" s="7">
        <f t="shared" si="11"/>
        <v>0</v>
      </c>
      <c r="L39" s="25"/>
      <c r="M39" s="25"/>
      <c r="N39" s="25"/>
      <c r="O39" s="25"/>
      <c r="P39" s="25"/>
      <c r="Q39" s="6"/>
      <c r="R39" s="6"/>
      <c r="S39" s="6"/>
      <c r="T39" s="6"/>
      <c r="U39" s="6"/>
      <c r="V39" s="6"/>
      <c r="W39" s="114"/>
      <c r="X39" s="13">
        <f t="shared" si="7"/>
        <v>0</v>
      </c>
      <c r="Y39" s="25"/>
      <c r="Z39" s="25"/>
      <c r="AA39" s="25"/>
      <c r="AB39" s="25"/>
      <c r="AC39" s="25"/>
      <c r="AD39" s="25"/>
      <c r="AE39" s="18"/>
      <c r="AF39" s="26">
        <f t="shared" si="2"/>
        <v>0</v>
      </c>
      <c r="AG39" s="17">
        <f t="shared" si="4"/>
        <v>0</v>
      </c>
      <c r="AH39" s="6"/>
      <c r="AI39" s="6"/>
      <c r="AJ39" s="6"/>
      <c r="AK39" s="15"/>
    </row>
    <row r="40" spans="1:37" ht="64.5">
      <c r="A40" s="164"/>
      <c r="B40" s="9" t="s">
        <v>81</v>
      </c>
      <c r="C40" s="14">
        <f t="shared" si="5"/>
        <v>0</v>
      </c>
      <c r="D40" s="6"/>
      <c r="E40" s="6"/>
      <c r="F40" s="6"/>
      <c r="G40" s="6"/>
      <c r="H40" s="6"/>
      <c r="I40" s="6"/>
      <c r="J40" s="6"/>
      <c r="K40" s="7">
        <f t="shared" si="11"/>
        <v>0</v>
      </c>
      <c r="L40" s="25"/>
      <c r="M40" s="25"/>
      <c r="N40" s="25"/>
      <c r="O40" s="25"/>
      <c r="P40" s="25"/>
      <c r="Q40" s="6"/>
      <c r="R40" s="6"/>
      <c r="S40" s="6"/>
      <c r="T40" s="6"/>
      <c r="U40" s="6"/>
      <c r="V40" s="6"/>
      <c r="W40" s="114"/>
      <c r="X40" s="13">
        <f t="shared" si="7"/>
        <v>-1000000</v>
      </c>
      <c r="Y40" s="25"/>
      <c r="Z40" s="25"/>
      <c r="AA40" s="25"/>
      <c r="AB40" s="25"/>
      <c r="AC40" s="25">
        <v>-1000000</v>
      </c>
      <c r="AD40" s="25"/>
      <c r="AE40" s="148" t="s">
        <v>116</v>
      </c>
      <c r="AF40" s="151">
        <f t="shared" si="2"/>
        <v>-1000000</v>
      </c>
      <c r="AG40" s="152">
        <f t="shared" si="4"/>
        <v>-1000000</v>
      </c>
      <c r="AH40" s="6"/>
      <c r="AI40" s="6"/>
      <c r="AJ40" s="6"/>
      <c r="AK40" s="15"/>
    </row>
    <row r="41" spans="1:37" ht="64.5">
      <c r="A41" s="164"/>
      <c r="B41" s="9" t="s">
        <v>81</v>
      </c>
      <c r="C41" s="14">
        <f t="shared" si="5"/>
        <v>0</v>
      </c>
      <c r="D41" s="6"/>
      <c r="E41" s="6"/>
      <c r="F41" s="6"/>
      <c r="G41" s="6"/>
      <c r="H41" s="6"/>
      <c r="I41" s="6"/>
      <c r="J41" s="6"/>
      <c r="K41" s="7"/>
      <c r="L41" s="25"/>
      <c r="M41" s="25"/>
      <c r="N41" s="25"/>
      <c r="O41" s="25"/>
      <c r="P41" s="25"/>
      <c r="Q41" s="6"/>
      <c r="R41" s="6"/>
      <c r="S41" s="6"/>
      <c r="T41" s="6"/>
      <c r="U41" s="6"/>
      <c r="V41" s="6"/>
      <c r="W41" s="114"/>
      <c r="X41" s="13">
        <f t="shared" si="7"/>
        <v>0</v>
      </c>
      <c r="Y41" s="25"/>
      <c r="Z41" s="25"/>
      <c r="AA41" s="25"/>
      <c r="AB41" s="25"/>
      <c r="AC41" s="25"/>
      <c r="AD41" s="25"/>
      <c r="AE41" s="19"/>
      <c r="AF41" s="26">
        <f t="shared" si="2"/>
        <v>0</v>
      </c>
      <c r="AG41" s="17">
        <f t="shared" si="4"/>
        <v>0</v>
      </c>
      <c r="AH41" s="6"/>
      <c r="AI41" s="6"/>
      <c r="AJ41" s="6"/>
      <c r="AK41" s="15"/>
    </row>
    <row r="42" spans="1:37" ht="26.25" customHeight="1">
      <c r="A42" s="164"/>
      <c r="B42" s="193" t="s">
        <v>78</v>
      </c>
      <c r="C42" s="14">
        <f t="shared" si="5"/>
        <v>0</v>
      </c>
      <c r="D42" s="6"/>
      <c r="E42" s="6"/>
      <c r="F42" s="6"/>
      <c r="G42" s="6"/>
      <c r="H42" s="6"/>
      <c r="I42" s="6"/>
      <c r="J42" s="6"/>
      <c r="K42" s="7">
        <f t="shared" si="11"/>
        <v>0</v>
      </c>
      <c r="L42" s="25"/>
      <c r="M42" s="25"/>
      <c r="N42" s="25"/>
      <c r="O42" s="25"/>
      <c r="P42" s="25"/>
      <c r="Q42" s="6"/>
      <c r="R42" s="6"/>
      <c r="S42" s="6"/>
      <c r="T42" s="6"/>
      <c r="U42" s="6"/>
      <c r="V42" s="6"/>
      <c r="W42" s="114"/>
      <c r="X42" s="13">
        <f t="shared" si="7"/>
        <v>0</v>
      </c>
      <c r="Y42" s="25"/>
      <c r="Z42" s="25"/>
      <c r="AA42" s="25"/>
      <c r="AB42" s="25"/>
      <c r="AC42" s="25"/>
      <c r="AD42" s="25"/>
      <c r="AE42" s="19"/>
      <c r="AF42" s="26">
        <f t="shared" si="2"/>
        <v>0</v>
      </c>
      <c r="AG42" s="17">
        <f t="shared" si="4"/>
        <v>0</v>
      </c>
      <c r="AH42" s="6"/>
      <c r="AI42" s="6"/>
      <c r="AJ42" s="6"/>
      <c r="AK42" s="15"/>
    </row>
    <row r="43" spans="1:37" ht="27" customHeight="1">
      <c r="A43" s="164"/>
      <c r="B43" s="194"/>
      <c r="C43" s="14">
        <f t="shared" si="5"/>
        <v>0</v>
      </c>
      <c r="D43" s="6"/>
      <c r="E43" s="6"/>
      <c r="F43" s="6"/>
      <c r="G43" s="6"/>
      <c r="H43" s="6"/>
      <c r="I43" s="6"/>
      <c r="J43" s="6"/>
      <c r="K43" s="7">
        <f t="shared" si="11"/>
        <v>0</v>
      </c>
      <c r="L43" s="25"/>
      <c r="M43" s="25"/>
      <c r="N43" s="25"/>
      <c r="O43" s="25"/>
      <c r="P43" s="25"/>
      <c r="Q43" s="6"/>
      <c r="R43" s="6"/>
      <c r="S43" s="6"/>
      <c r="T43" s="6"/>
      <c r="U43" s="6"/>
      <c r="V43" s="6"/>
      <c r="W43" s="114"/>
      <c r="X43" s="13">
        <f t="shared" si="7"/>
        <v>-454294.91</v>
      </c>
      <c r="Y43" s="25"/>
      <c r="Z43" s="25"/>
      <c r="AA43" s="25"/>
      <c r="AB43" s="25"/>
      <c r="AC43" s="25">
        <v>-454294.91</v>
      </c>
      <c r="AD43" s="25"/>
      <c r="AE43" s="20" t="s">
        <v>110</v>
      </c>
      <c r="AF43" s="26">
        <f t="shared" si="2"/>
        <v>-454294.91</v>
      </c>
      <c r="AG43" s="17">
        <f t="shared" si="4"/>
        <v>-454294.91</v>
      </c>
      <c r="AH43" s="6"/>
      <c r="AI43" s="6"/>
      <c r="AJ43" s="6"/>
      <c r="AK43" s="15"/>
    </row>
    <row r="44" spans="1:37" ht="15.75">
      <c r="A44" s="164"/>
      <c r="B44" s="195"/>
      <c r="C44" s="14">
        <f t="shared" si="5"/>
        <v>0</v>
      </c>
      <c r="D44" s="6"/>
      <c r="E44" s="6"/>
      <c r="F44" s="6"/>
      <c r="G44" s="6"/>
      <c r="H44" s="6"/>
      <c r="I44" s="6"/>
      <c r="J44" s="6"/>
      <c r="K44" s="7">
        <f t="shared" si="11"/>
        <v>0</v>
      </c>
      <c r="L44" s="25"/>
      <c r="M44" s="25"/>
      <c r="N44" s="25"/>
      <c r="O44" s="25"/>
      <c r="P44" s="25"/>
      <c r="Q44" s="6"/>
      <c r="R44" s="6"/>
      <c r="S44" s="6"/>
      <c r="T44" s="6"/>
      <c r="U44" s="6"/>
      <c r="V44" s="6"/>
      <c r="W44" s="114"/>
      <c r="X44" s="13">
        <f t="shared" si="7"/>
        <v>0</v>
      </c>
      <c r="Y44" s="25"/>
      <c r="Z44" s="25"/>
      <c r="AA44" s="25"/>
      <c r="AB44" s="25"/>
      <c r="AC44" s="25"/>
      <c r="AD44" s="25"/>
      <c r="AE44" s="19"/>
      <c r="AF44" s="26">
        <f t="shared" si="2"/>
        <v>0</v>
      </c>
      <c r="AG44" s="17">
        <f t="shared" si="4"/>
        <v>0</v>
      </c>
      <c r="AH44" s="6"/>
      <c r="AI44" s="6"/>
      <c r="AJ44" s="6"/>
      <c r="AK44" s="15"/>
    </row>
    <row r="45" spans="1:37" ht="15.75">
      <c r="A45" s="164"/>
      <c r="B45" s="9"/>
      <c r="C45" s="14">
        <f t="shared" ref="C45:C46" si="12">SUM(D45:K45,Q45:V45)</f>
        <v>0</v>
      </c>
      <c r="D45" s="6"/>
      <c r="E45" s="6"/>
      <c r="F45" s="6"/>
      <c r="G45" s="6"/>
      <c r="H45" s="6"/>
      <c r="I45" s="6"/>
      <c r="J45" s="6"/>
      <c r="K45" s="7">
        <f t="shared" si="11"/>
        <v>0</v>
      </c>
      <c r="L45" s="25"/>
      <c r="M45" s="25"/>
      <c r="N45" s="25"/>
      <c r="O45" s="25"/>
      <c r="P45" s="25"/>
      <c r="Q45" s="6"/>
      <c r="R45" s="6"/>
      <c r="S45" s="6"/>
      <c r="T45" s="6"/>
      <c r="U45" s="6"/>
      <c r="V45" s="6"/>
      <c r="W45" s="114"/>
      <c r="X45" s="13">
        <f t="shared" si="7"/>
        <v>0</v>
      </c>
      <c r="Y45" s="25"/>
      <c r="Z45" s="25"/>
      <c r="AA45" s="25"/>
      <c r="AB45" s="25"/>
      <c r="AC45" s="25"/>
      <c r="AD45" s="25"/>
      <c r="AE45" s="19"/>
      <c r="AF45" s="26">
        <f t="shared" si="2"/>
        <v>0</v>
      </c>
      <c r="AG45" s="17">
        <f t="shared" si="4"/>
        <v>0</v>
      </c>
      <c r="AH45" s="6"/>
      <c r="AI45" s="6"/>
      <c r="AJ45" s="6"/>
      <c r="AK45" s="15"/>
    </row>
    <row r="46" spans="1:37" ht="27" thickBot="1">
      <c r="A46" s="165"/>
      <c r="B46" s="45" t="s">
        <v>90</v>
      </c>
      <c r="C46" s="46">
        <f t="shared" si="12"/>
        <v>0</v>
      </c>
      <c r="D46" s="47"/>
      <c r="E46" s="47"/>
      <c r="F46" s="47"/>
      <c r="G46" s="47"/>
      <c r="H46" s="47"/>
      <c r="I46" s="47"/>
      <c r="J46" s="47"/>
      <c r="K46" s="48">
        <f t="shared" si="11"/>
        <v>0</v>
      </c>
      <c r="L46" s="49"/>
      <c r="M46" s="49"/>
      <c r="N46" s="49"/>
      <c r="O46" s="49"/>
      <c r="P46" s="49"/>
      <c r="Q46" s="47"/>
      <c r="R46" s="47"/>
      <c r="S46" s="47"/>
      <c r="T46" s="47"/>
      <c r="U46" s="47"/>
      <c r="V46" s="47"/>
      <c r="W46" s="116"/>
      <c r="X46" s="51">
        <f t="shared" si="7"/>
        <v>0</v>
      </c>
      <c r="Y46" s="49"/>
      <c r="Z46" s="49"/>
      <c r="AA46" s="49"/>
      <c r="AB46" s="49"/>
      <c r="AC46" s="49"/>
      <c r="AD46" s="49"/>
      <c r="AE46" s="82"/>
      <c r="AF46" s="52">
        <f t="shared" si="2"/>
        <v>0</v>
      </c>
      <c r="AG46" s="53"/>
      <c r="AH46" s="47"/>
      <c r="AI46" s="47"/>
      <c r="AJ46" s="47"/>
      <c r="AK46" s="50"/>
    </row>
    <row r="47" spans="1:37" s="3" customFormat="1" ht="16.5" thickBot="1">
      <c r="A47" s="174" t="s">
        <v>60</v>
      </c>
      <c r="B47" s="175"/>
      <c r="C47" s="107">
        <f t="shared" ref="C47:U47" si="13">SUM(C27:C46)</f>
        <v>1287038.9099999999</v>
      </c>
      <c r="D47" s="101">
        <f t="shared" si="13"/>
        <v>0</v>
      </c>
      <c r="E47" s="101">
        <f t="shared" si="13"/>
        <v>0</v>
      </c>
      <c r="F47" s="101">
        <f t="shared" si="13"/>
        <v>150000</v>
      </c>
      <c r="G47" s="101">
        <f t="shared" si="13"/>
        <v>0</v>
      </c>
      <c r="H47" s="101">
        <f t="shared" si="13"/>
        <v>0</v>
      </c>
      <c r="I47" s="101">
        <f t="shared" si="13"/>
        <v>150000</v>
      </c>
      <c r="J47" s="101">
        <f t="shared" si="13"/>
        <v>0</v>
      </c>
      <c r="K47" s="101">
        <f t="shared" si="13"/>
        <v>0</v>
      </c>
      <c r="L47" s="101">
        <f t="shared" si="13"/>
        <v>0</v>
      </c>
      <c r="M47" s="101">
        <f t="shared" si="13"/>
        <v>0</v>
      </c>
      <c r="N47" s="101">
        <f t="shared" si="13"/>
        <v>0</v>
      </c>
      <c r="O47" s="101">
        <f t="shared" si="13"/>
        <v>0</v>
      </c>
      <c r="P47" s="101">
        <f t="shared" si="13"/>
        <v>0</v>
      </c>
      <c r="Q47" s="101">
        <f t="shared" si="13"/>
        <v>0</v>
      </c>
      <c r="R47" s="101">
        <f t="shared" si="13"/>
        <v>987038.90999999992</v>
      </c>
      <c r="S47" s="101">
        <f t="shared" si="13"/>
        <v>0</v>
      </c>
      <c r="T47" s="101">
        <f t="shared" si="13"/>
        <v>0</v>
      </c>
      <c r="U47" s="101">
        <f t="shared" si="13"/>
        <v>0</v>
      </c>
      <c r="V47" s="101">
        <f>SUM(V27:V46)</f>
        <v>0</v>
      </c>
      <c r="W47" s="117"/>
      <c r="X47" s="100">
        <f>SUM(X27:X46)</f>
        <v>-1742738.91</v>
      </c>
      <c r="Y47" s="101">
        <f>SUM(Y27:Y46)</f>
        <v>0</v>
      </c>
      <c r="Z47" s="101"/>
      <c r="AA47" s="101">
        <f>SUM(AA27:AA46)</f>
        <v>0</v>
      </c>
      <c r="AB47" s="101"/>
      <c r="AC47" s="101">
        <f>SUM(AC27:AC46)</f>
        <v>-1742738.91</v>
      </c>
      <c r="AD47" s="101">
        <f>SUM(AD27:AD46)</f>
        <v>0</v>
      </c>
      <c r="AE47" s="102"/>
      <c r="AF47" s="95">
        <f t="shared" ref="AF47:AK47" si="14">SUM(AF27:AF46)</f>
        <v>-455700.00000000006</v>
      </c>
      <c r="AG47" s="72">
        <f t="shared" si="14"/>
        <v>-455700.00000000006</v>
      </c>
      <c r="AH47" s="73">
        <f t="shared" si="14"/>
        <v>0</v>
      </c>
      <c r="AI47" s="73">
        <f t="shared" si="14"/>
        <v>0</v>
      </c>
      <c r="AJ47" s="73">
        <f t="shared" si="14"/>
        <v>0</v>
      </c>
      <c r="AK47" s="74">
        <f t="shared" si="14"/>
        <v>0</v>
      </c>
    </row>
    <row r="48" spans="1:37" ht="57.75" hidden="1" customHeight="1">
      <c r="A48" s="176" t="s">
        <v>24</v>
      </c>
      <c r="B48" s="129" t="s">
        <v>39</v>
      </c>
      <c r="C48" s="38">
        <f>SUM(D48:K48,Q48:V48)</f>
        <v>0</v>
      </c>
      <c r="D48" s="39"/>
      <c r="E48" s="39"/>
      <c r="F48" s="39"/>
      <c r="G48" s="39"/>
      <c r="H48" s="39"/>
      <c r="I48" s="39"/>
      <c r="J48" s="39"/>
      <c r="K48" s="40">
        <f t="shared" si="11"/>
        <v>0</v>
      </c>
      <c r="L48" s="41"/>
      <c r="M48" s="41">
        <v>2000</v>
      </c>
      <c r="N48" s="41">
        <v>-2000</v>
      </c>
      <c r="O48" s="41"/>
      <c r="P48" s="41"/>
      <c r="Q48" s="39"/>
      <c r="R48" s="39"/>
      <c r="S48" s="39"/>
      <c r="T48" s="39"/>
      <c r="U48" s="39"/>
      <c r="V48" s="39"/>
      <c r="W48" s="143"/>
      <c r="X48" s="38">
        <f t="shared" ref="X48:X62" si="15">SUM(Y48:AD48)</f>
        <v>0</v>
      </c>
      <c r="Y48" s="41"/>
      <c r="Z48" s="41"/>
      <c r="AA48" s="41"/>
      <c r="AB48" s="41"/>
      <c r="AC48" s="41"/>
      <c r="AD48" s="41"/>
      <c r="AE48" s="104"/>
      <c r="AF48" s="145">
        <f t="shared" ref="AF48:AF64" si="16">C48+X48</f>
        <v>0</v>
      </c>
      <c r="AG48" s="91">
        <f>AF48</f>
        <v>0</v>
      </c>
      <c r="AH48" s="39"/>
      <c r="AI48" s="39"/>
      <c r="AJ48" s="39"/>
      <c r="AK48" s="42"/>
    </row>
    <row r="49" spans="1:37" ht="59.25" customHeight="1">
      <c r="A49" s="163"/>
      <c r="B49" s="153" t="s">
        <v>75</v>
      </c>
      <c r="C49" s="14">
        <f>SUM(D49:K49,Q49:V49)</f>
        <v>0</v>
      </c>
      <c r="D49" s="6"/>
      <c r="E49" s="6"/>
      <c r="F49" s="6"/>
      <c r="G49" s="6"/>
      <c r="H49" s="6"/>
      <c r="I49" s="6"/>
      <c r="J49" s="6"/>
      <c r="K49" s="7">
        <f t="shared" si="11"/>
        <v>0</v>
      </c>
      <c r="L49" s="25"/>
      <c r="M49" s="25"/>
      <c r="N49" s="25"/>
      <c r="O49" s="25"/>
      <c r="P49" s="25"/>
      <c r="Q49" s="6"/>
      <c r="R49" s="6"/>
      <c r="S49" s="6"/>
      <c r="T49" s="6"/>
      <c r="U49" s="6"/>
      <c r="V49" s="6"/>
      <c r="W49" s="144"/>
      <c r="X49" s="14">
        <f t="shared" si="15"/>
        <v>392234.16</v>
      </c>
      <c r="Y49" s="25">
        <v>392234.16</v>
      </c>
      <c r="Z49" s="25"/>
      <c r="AA49" s="25"/>
      <c r="AB49" s="25"/>
      <c r="AC49" s="25"/>
      <c r="AD49" s="25"/>
      <c r="AE49" s="19" t="s">
        <v>98</v>
      </c>
      <c r="AF49" s="146">
        <f t="shared" si="16"/>
        <v>392234.16</v>
      </c>
      <c r="AG49" s="92">
        <f>AF49</f>
        <v>392234.16</v>
      </c>
      <c r="AH49" s="29"/>
      <c r="AI49" s="29"/>
      <c r="AJ49" s="29"/>
      <c r="AK49" s="32"/>
    </row>
    <row r="50" spans="1:37" ht="54.75" customHeight="1">
      <c r="A50" s="163"/>
      <c r="B50" s="154"/>
      <c r="C50" s="14"/>
      <c r="D50" s="6"/>
      <c r="E50" s="6"/>
      <c r="F50" s="6"/>
      <c r="G50" s="6"/>
      <c r="H50" s="6"/>
      <c r="I50" s="6"/>
      <c r="J50" s="6"/>
      <c r="K50" s="7"/>
      <c r="L50" s="25"/>
      <c r="M50" s="25"/>
      <c r="N50" s="25"/>
      <c r="O50" s="25"/>
      <c r="P50" s="25"/>
      <c r="Q50" s="6"/>
      <c r="R50" s="6"/>
      <c r="S50" s="6"/>
      <c r="T50" s="6"/>
      <c r="U50" s="6"/>
      <c r="V50" s="6"/>
      <c r="W50" s="144"/>
      <c r="X50" s="14">
        <f t="shared" si="15"/>
        <v>-26000</v>
      </c>
      <c r="Y50" s="25">
        <v>-26000</v>
      </c>
      <c r="Z50" s="25"/>
      <c r="AA50" s="25"/>
      <c r="AB50" s="25"/>
      <c r="AC50" s="25"/>
      <c r="AD50" s="25"/>
      <c r="AE50" s="19" t="s">
        <v>99</v>
      </c>
      <c r="AF50" s="146">
        <f t="shared" si="16"/>
        <v>-26000</v>
      </c>
      <c r="AG50" s="92">
        <f t="shared" ref="AG50:AG56" si="17">AF50</f>
        <v>-26000</v>
      </c>
      <c r="AH50" s="29"/>
      <c r="AI50" s="29"/>
      <c r="AJ50" s="29"/>
      <c r="AK50" s="32"/>
    </row>
    <row r="51" spans="1:37" ht="21" customHeight="1">
      <c r="A51" s="163"/>
      <c r="B51" s="162"/>
      <c r="C51" s="14"/>
      <c r="D51" s="6"/>
      <c r="E51" s="6"/>
      <c r="F51" s="6"/>
      <c r="G51" s="6"/>
      <c r="H51" s="6"/>
      <c r="I51" s="6"/>
      <c r="J51" s="6"/>
      <c r="K51" s="7"/>
      <c r="L51" s="25"/>
      <c r="M51" s="25"/>
      <c r="N51" s="25"/>
      <c r="O51" s="25"/>
      <c r="P51" s="25"/>
      <c r="Q51" s="6"/>
      <c r="R51" s="6"/>
      <c r="S51" s="6"/>
      <c r="T51" s="6"/>
      <c r="U51" s="6"/>
      <c r="V51" s="6"/>
      <c r="W51" s="144"/>
      <c r="X51" s="14">
        <f t="shared" si="15"/>
        <v>26000</v>
      </c>
      <c r="Y51" s="25">
        <v>26000</v>
      </c>
      <c r="Z51" s="25"/>
      <c r="AA51" s="25"/>
      <c r="AB51" s="25"/>
      <c r="AC51" s="25"/>
      <c r="AD51" s="25"/>
      <c r="AE51" s="19" t="s">
        <v>100</v>
      </c>
      <c r="AF51" s="146">
        <f t="shared" si="16"/>
        <v>26000</v>
      </c>
      <c r="AG51" s="92">
        <f t="shared" si="17"/>
        <v>26000</v>
      </c>
      <c r="AH51" s="29"/>
      <c r="AI51" s="29"/>
      <c r="AJ51" s="29"/>
      <c r="AK51" s="32"/>
    </row>
    <row r="52" spans="1:37" ht="40.5" customHeight="1">
      <c r="A52" s="163"/>
      <c r="B52" s="153" t="s">
        <v>86</v>
      </c>
      <c r="C52" s="14">
        <f t="shared" ref="C52:C64" si="18">SUM(D52:K52,Q52:V52)</f>
        <v>0</v>
      </c>
      <c r="D52" s="6"/>
      <c r="E52" s="6"/>
      <c r="F52" s="6"/>
      <c r="G52" s="6"/>
      <c r="H52" s="6">
        <v>-50000</v>
      </c>
      <c r="I52" s="6"/>
      <c r="J52" s="6"/>
      <c r="K52" s="7">
        <f t="shared" si="11"/>
        <v>0</v>
      </c>
      <c r="L52" s="25"/>
      <c r="M52" s="25"/>
      <c r="N52" s="25"/>
      <c r="O52" s="25"/>
      <c r="P52" s="25"/>
      <c r="Q52" s="6"/>
      <c r="R52" s="6"/>
      <c r="S52" s="6"/>
      <c r="T52" s="6"/>
      <c r="U52" s="6">
        <v>50000</v>
      </c>
      <c r="V52" s="6"/>
      <c r="W52" s="144"/>
      <c r="X52" s="14">
        <f t="shared" si="15"/>
        <v>-366694.2</v>
      </c>
      <c r="Y52" s="25">
        <v>-366694.2</v>
      </c>
      <c r="Z52" s="25"/>
      <c r="AA52" s="25"/>
      <c r="AB52" s="25"/>
      <c r="AC52" s="25"/>
      <c r="AD52" s="25"/>
      <c r="AE52" s="19" t="s">
        <v>98</v>
      </c>
      <c r="AF52" s="146">
        <f t="shared" si="16"/>
        <v>-366694.2</v>
      </c>
      <c r="AG52" s="92">
        <f t="shared" si="17"/>
        <v>-366694.2</v>
      </c>
      <c r="AH52" s="29"/>
      <c r="AI52" s="29"/>
      <c r="AJ52" s="29"/>
      <c r="AK52" s="32"/>
    </row>
    <row r="53" spans="1:37" ht="63" customHeight="1">
      <c r="A53" s="163"/>
      <c r="B53" s="154"/>
      <c r="C53" s="14"/>
      <c r="D53" s="6"/>
      <c r="E53" s="6"/>
      <c r="F53" s="6"/>
      <c r="G53" s="6"/>
      <c r="H53" s="6"/>
      <c r="I53" s="6"/>
      <c r="J53" s="6"/>
      <c r="K53" s="7"/>
      <c r="L53" s="25"/>
      <c r="M53" s="25"/>
      <c r="N53" s="25"/>
      <c r="O53" s="25"/>
      <c r="P53" s="25"/>
      <c r="Q53" s="6"/>
      <c r="R53" s="6"/>
      <c r="S53" s="6"/>
      <c r="T53" s="6"/>
      <c r="U53" s="6"/>
      <c r="V53" s="6"/>
      <c r="W53" s="144"/>
      <c r="X53" s="14">
        <f t="shared" si="15"/>
        <v>-36000</v>
      </c>
      <c r="Y53" s="25">
        <f>-26000-10000</f>
        <v>-36000</v>
      </c>
      <c r="Z53" s="25"/>
      <c r="AA53" s="25"/>
      <c r="AB53" s="25"/>
      <c r="AC53" s="25"/>
      <c r="AD53" s="25"/>
      <c r="AE53" s="19" t="s">
        <v>99</v>
      </c>
      <c r="AF53" s="149">
        <f t="shared" si="16"/>
        <v>-36000</v>
      </c>
      <c r="AG53" s="150">
        <f t="shared" si="17"/>
        <v>-36000</v>
      </c>
      <c r="AH53" s="29"/>
      <c r="AI53" s="29"/>
      <c r="AJ53" s="29"/>
      <c r="AK53" s="32"/>
    </row>
    <row r="54" spans="1:37" ht="23.25" customHeight="1">
      <c r="A54" s="163"/>
      <c r="B54" s="154"/>
      <c r="C54" s="14"/>
      <c r="D54" s="6"/>
      <c r="E54" s="6"/>
      <c r="F54" s="6"/>
      <c r="G54" s="6"/>
      <c r="H54" s="6"/>
      <c r="I54" s="6"/>
      <c r="J54" s="6"/>
      <c r="K54" s="7"/>
      <c r="L54" s="25"/>
      <c r="M54" s="25"/>
      <c r="N54" s="25"/>
      <c r="O54" s="25"/>
      <c r="P54" s="25"/>
      <c r="Q54" s="6"/>
      <c r="R54" s="6"/>
      <c r="S54" s="6"/>
      <c r="T54" s="6"/>
      <c r="U54" s="6"/>
      <c r="V54" s="6"/>
      <c r="W54" s="144"/>
      <c r="X54" s="14">
        <f t="shared" si="15"/>
        <v>10000</v>
      </c>
      <c r="Y54" s="25">
        <v>10000</v>
      </c>
      <c r="Z54" s="25"/>
      <c r="AA54" s="25"/>
      <c r="AB54" s="25"/>
      <c r="AC54" s="25"/>
      <c r="AD54" s="25"/>
      <c r="AE54" s="19" t="s">
        <v>115</v>
      </c>
      <c r="AF54" s="149">
        <f t="shared" si="16"/>
        <v>10000</v>
      </c>
      <c r="AG54" s="150">
        <f t="shared" si="17"/>
        <v>10000</v>
      </c>
      <c r="AH54" s="29"/>
      <c r="AI54" s="29"/>
      <c r="AJ54" s="29"/>
      <c r="AK54" s="32"/>
    </row>
    <row r="55" spans="1:37" ht="18" customHeight="1">
      <c r="A55" s="163"/>
      <c r="B55" s="154"/>
      <c r="C55" s="14"/>
      <c r="D55" s="6"/>
      <c r="E55" s="6"/>
      <c r="F55" s="6"/>
      <c r="G55" s="6"/>
      <c r="H55" s="6"/>
      <c r="I55" s="6"/>
      <c r="J55" s="6"/>
      <c r="K55" s="7"/>
      <c r="L55" s="25"/>
      <c r="M55" s="25"/>
      <c r="N55" s="25"/>
      <c r="O55" s="25"/>
      <c r="P55" s="25"/>
      <c r="Q55" s="6"/>
      <c r="R55" s="6"/>
      <c r="S55" s="6"/>
      <c r="T55" s="6"/>
      <c r="U55" s="6"/>
      <c r="V55" s="6"/>
      <c r="W55" s="144"/>
      <c r="X55" s="14">
        <f t="shared" si="15"/>
        <v>26000</v>
      </c>
      <c r="Y55" s="25">
        <v>26000</v>
      </c>
      <c r="Z55" s="25"/>
      <c r="AA55" s="25"/>
      <c r="AB55" s="25"/>
      <c r="AC55" s="25"/>
      <c r="AD55" s="25"/>
      <c r="AE55" s="19" t="s">
        <v>100</v>
      </c>
      <c r="AF55" s="146">
        <f t="shared" si="16"/>
        <v>26000</v>
      </c>
      <c r="AG55" s="92">
        <f t="shared" si="17"/>
        <v>26000</v>
      </c>
      <c r="AH55" s="29"/>
      <c r="AI55" s="29"/>
      <c r="AJ55" s="29"/>
      <c r="AK55" s="32"/>
    </row>
    <row r="56" spans="1:37" ht="93" hidden="1" customHeight="1">
      <c r="A56" s="164"/>
      <c r="B56" s="130" t="s">
        <v>40</v>
      </c>
      <c r="C56" s="14">
        <f>SUM(D56:K56,Q56:V56)</f>
        <v>0</v>
      </c>
      <c r="D56" s="6"/>
      <c r="E56" s="6"/>
      <c r="F56" s="6"/>
      <c r="G56" s="6"/>
      <c r="H56" s="6"/>
      <c r="I56" s="6"/>
      <c r="J56" s="6"/>
      <c r="K56" s="7">
        <f t="shared" si="11"/>
        <v>0</v>
      </c>
      <c r="L56" s="25"/>
      <c r="M56" s="25"/>
      <c r="N56" s="25"/>
      <c r="O56" s="25"/>
      <c r="P56" s="25"/>
      <c r="Q56" s="6"/>
      <c r="R56" s="6"/>
      <c r="S56" s="6"/>
      <c r="T56" s="6"/>
      <c r="U56" s="6"/>
      <c r="V56" s="6"/>
      <c r="W56" s="144"/>
      <c r="X56" s="14">
        <f>SUM(Y56:AD56)</f>
        <v>0</v>
      </c>
      <c r="Y56" s="25"/>
      <c r="Z56" s="25"/>
      <c r="AA56" s="25"/>
      <c r="AB56" s="25"/>
      <c r="AC56" s="25"/>
      <c r="AD56" s="25"/>
      <c r="AE56" s="19"/>
      <c r="AF56" s="146">
        <f t="shared" si="16"/>
        <v>0</v>
      </c>
      <c r="AG56" s="92">
        <f t="shared" si="17"/>
        <v>0</v>
      </c>
      <c r="AH56" s="6"/>
      <c r="AI56" s="6"/>
      <c r="AJ56" s="6"/>
      <c r="AK56" s="15"/>
    </row>
    <row r="57" spans="1:37" ht="56.25" customHeight="1" thickBot="1">
      <c r="A57" s="164"/>
      <c r="B57" s="11" t="s">
        <v>88</v>
      </c>
      <c r="C57" s="14">
        <f t="shared" si="18"/>
        <v>0</v>
      </c>
      <c r="D57" s="6"/>
      <c r="E57" s="6"/>
      <c r="F57" s="6"/>
      <c r="G57" s="6"/>
      <c r="H57" s="6"/>
      <c r="I57" s="6"/>
      <c r="J57" s="6"/>
      <c r="K57" s="7">
        <f t="shared" si="11"/>
        <v>0</v>
      </c>
      <c r="L57" s="25"/>
      <c r="M57" s="25"/>
      <c r="N57" s="25"/>
      <c r="O57" s="25"/>
      <c r="P57" s="25"/>
      <c r="Q57" s="6"/>
      <c r="R57" s="6"/>
      <c r="S57" s="6"/>
      <c r="T57" s="6"/>
      <c r="U57" s="6"/>
      <c r="V57" s="6"/>
      <c r="W57" s="144"/>
      <c r="X57" s="105">
        <f t="shared" si="15"/>
        <v>-25539.96</v>
      </c>
      <c r="Y57" s="106">
        <v>-25539.96</v>
      </c>
      <c r="Z57" s="106"/>
      <c r="AA57" s="106"/>
      <c r="AB57" s="106"/>
      <c r="AC57" s="106"/>
      <c r="AD57" s="106"/>
      <c r="AE57" s="147" t="s">
        <v>101</v>
      </c>
      <c r="AF57" s="146">
        <f t="shared" si="16"/>
        <v>-25539.96</v>
      </c>
      <c r="AG57" s="92">
        <f t="shared" ref="AG57:AG62" si="19">AF57</f>
        <v>-25539.96</v>
      </c>
      <c r="AH57" s="6"/>
      <c r="AI57" s="6"/>
      <c r="AJ57" s="6"/>
      <c r="AK57" s="15"/>
    </row>
    <row r="58" spans="1:37" ht="25.5" hidden="1">
      <c r="A58" s="164"/>
      <c r="B58" s="11" t="s">
        <v>68</v>
      </c>
      <c r="C58" s="14">
        <f>SUM(D58:K58,Q58:V58)</f>
        <v>0</v>
      </c>
      <c r="D58" s="6"/>
      <c r="E58" s="6"/>
      <c r="F58" s="6"/>
      <c r="G58" s="6"/>
      <c r="H58" s="6"/>
      <c r="I58" s="6"/>
      <c r="J58" s="6"/>
      <c r="K58" s="7">
        <f t="shared" si="11"/>
        <v>0</v>
      </c>
      <c r="L58" s="25"/>
      <c r="M58" s="25"/>
      <c r="N58" s="25"/>
      <c r="O58" s="25"/>
      <c r="P58" s="25"/>
      <c r="Q58" s="6"/>
      <c r="R58" s="6"/>
      <c r="S58" s="6"/>
      <c r="T58" s="6"/>
      <c r="U58" s="6"/>
      <c r="V58" s="6"/>
      <c r="W58" s="114"/>
      <c r="X58" s="33">
        <f t="shared" si="15"/>
        <v>0</v>
      </c>
      <c r="Y58" s="31"/>
      <c r="Z58" s="31"/>
      <c r="AA58" s="31"/>
      <c r="AB58" s="31"/>
      <c r="AC58" s="31"/>
      <c r="AD58" s="31"/>
      <c r="AE58" s="83"/>
      <c r="AF58" s="97">
        <f t="shared" si="16"/>
        <v>0</v>
      </c>
      <c r="AG58" s="92">
        <f t="shared" si="19"/>
        <v>0</v>
      </c>
      <c r="AH58" s="6"/>
      <c r="AI58" s="6"/>
      <c r="AJ58" s="6"/>
      <c r="AK58" s="15"/>
    </row>
    <row r="59" spans="1:37" ht="25.5" hidden="1">
      <c r="A59" s="164"/>
      <c r="B59" s="11" t="s">
        <v>92</v>
      </c>
      <c r="C59" s="14">
        <f t="shared" si="18"/>
        <v>0</v>
      </c>
      <c r="D59" s="6"/>
      <c r="E59" s="6"/>
      <c r="F59" s="6"/>
      <c r="G59" s="6"/>
      <c r="H59" s="6"/>
      <c r="I59" s="6"/>
      <c r="J59" s="6"/>
      <c r="K59" s="7">
        <f t="shared" si="11"/>
        <v>0</v>
      </c>
      <c r="L59" s="25"/>
      <c r="M59" s="25"/>
      <c r="N59" s="25"/>
      <c r="O59" s="25"/>
      <c r="P59" s="25"/>
      <c r="Q59" s="6"/>
      <c r="R59" s="6"/>
      <c r="S59" s="6"/>
      <c r="T59" s="6"/>
      <c r="U59" s="6"/>
      <c r="V59" s="6"/>
      <c r="W59" s="114"/>
      <c r="X59" s="13">
        <f t="shared" si="15"/>
        <v>0</v>
      </c>
      <c r="Y59" s="25"/>
      <c r="Z59" s="25"/>
      <c r="AA59" s="25"/>
      <c r="AB59" s="25"/>
      <c r="AC59" s="25"/>
      <c r="AD59" s="25"/>
      <c r="AE59" s="19"/>
      <c r="AF59" s="97">
        <f t="shared" si="16"/>
        <v>0</v>
      </c>
      <c r="AG59" s="92">
        <f t="shared" si="19"/>
        <v>0</v>
      </c>
      <c r="AH59" s="6"/>
      <c r="AI59" s="6"/>
      <c r="AJ59" s="6"/>
      <c r="AK59" s="15"/>
    </row>
    <row r="60" spans="1:37" ht="51" hidden="1">
      <c r="A60" s="164"/>
      <c r="B60" s="11" t="s">
        <v>93</v>
      </c>
      <c r="C60" s="14">
        <f t="shared" si="18"/>
        <v>0</v>
      </c>
      <c r="D60" s="6"/>
      <c r="E60" s="6"/>
      <c r="F60" s="6"/>
      <c r="G60" s="6"/>
      <c r="H60" s="6"/>
      <c r="I60" s="6"/>
      <c r="J60" s="6"/>
      <c r="K60" s="7">
        <f t="shared" si="11"/>
        <v>0</v>
      </c>
      <c r="L60" s="25"/>
      <c r="M60" s="25"/>
      <c r="N60" s="25"/>
      <c r="O60" s="25"/>
      <c r="P60" s="25"/>
      <c r="Q60" s="6"/>
      <c r="R60" s="6"/>
      <c r="S60" s="6"/>
      <c r="T60" s="6"/>
      <c r="U60" s="6"/>
      <c r="V60" s="6"/>
      <c r="W60" s="114"/>
      <c r="X60" s="13">
        <f t="shared" si="15"/>
        <v>0</v>
      </c>
      <c r="Y60" s="25"/>
      <c r="Z60" s="25"/>
      <c r="AA60" s="25"/>
      <c r="AB60" s="25"/>
      <c r="AC60" s="25"/>
      <c r="AD60" s="25"/>
      <c r="AE60" s="19"/>
      <c r="AF60" s="97">
        <f t="shared" si="16"/>
        <v>0</v>
      </c>
      <c r="AG60" s="92">
        <f t="shared" si="19"/>
        <v>0</v>
      </c>
      <c r="AH60" s="6"/>
      <c r="AI60" s="6"/>
      <c r="AJ60" s="6"/>
      <c r="AK60" s="15"/>
    </row>
    <row r="61" spans="1:37" ht="51" hidden="1">
      <c r="A61" s="164"/>
      <c r="B61" s="11" t="s">
        <v>94</v>
      </c>
      <c r="C61" s="14">
        <f t="shared" si="18"/>
        <v>0</v>
      </c>
      <c r="D61" s="6"/>
      <c r="E61" s="6"/>
      <c r="F61" s="6"/>
      <c r="G61" s="6"/>
      <c r="H61" s="6"/>
      <c r="I61" s="6"/>
      <c r="J61" s="6"/>
      <c r="K61" s="7">
        <f t="shared" si="11"/>
        <v>0</v>
      </c>
      <c r="L61" s="25"/>
      <c r="M61" s="25"/>
      <c r="N61" s="25"/>
      <c r="O61" s="25"/>
      <c r="P61" s="25"/>
      <c r="Q61" s="6"/>
      <c r="R61" s="6"/>
      <c r="S61" s="6"/>
      <c r="T61" s="6"/>
      <c r="U61" s="6"/>
      <c r="V61" s="6"/>
      <c r="W61" s="114"/>
      <c r="X61" s="13">
        <f t="shared" si="15"/>
        <v>0</v>
      </c>
      <c r="Y61" s="25"/>
      <c r="Z61" s="25"/>
      <c r="AA61" s="25"/>
      <c r="AB61" s="25"/>
      <c r="AC61" s="25"/>
      <c r="AD61" s="25"/>
      <c r="AE61" s="19"/>
      <c r="AF61" s="97">
        <f t="shared" si="16"/>
        <v>0</v>
      </c>
      <c r="AG61" s="92">
        <f t="shared" si="19"/>
        <v>0</v>
      </c>
      <c r="AH61" s="6"/>
      <c r="AI61" s="6"/>
      <c r="AJ61" s="6"/>
      <c r="AK61" s="15"/>
    </row>
    <row r="62" spans="1:37" ht="51" hidden="1">
      <c r="A62" s="164"/>
      <c r="B62" s="99" t="s">
        <v>89</v>
      </c>
      <c r="C62" s="14">
        <f t="shared" si="18"/>
        <v>0</v>
      </c>
      <c r="D62" s="6"/>
      <c r="E62" s="6"/>
      <c r="F62" s="6"/>
      <c r="G62" s="6"/>
      <c r="H62" s="6"/>
      <c r="I62" s="6"/>
      <c r="J62" s="6"/>
      <c r="K62" s="7">
        <f t="shared" si="11"/>
        <v>0</v>
      </c>
      <c r="L62" s="25"/>
      <c r="M62" s="25"/>
      <c r="N62" s="25"/>
      <c r="O62" s="25"/>
      <c r="P62" s="25"/>
      <c r="Q62" s="6"/>
      <c r="R62" s="6"/>
      <c r="S62" s="6"/>
      <c r="T62" s="6"/>
      <c r="U62" s="6"/>
      <c r="V62" s="6"/>
      <c r="W62" s="114"/>
      <c r="X62" s="13">
        <f t="shared" si="15"/>
        <v>0</v>
      </c>
      <c r="Y62" s="25"/>
      <c r="Z62" s="25"/>
      <c r="AA62" s="25"/>
      <c r="AB62" s="25"/>
      <c r="AC62" s="25"/>
      <c r="AD62" s="25"/>
      <c r="AE62" s="19"/>
      <c r="AF62" s="97">
        <f t="shared" si="16"/>
        <v>0</v>
      </c>
      <c r="AG62" s="92">
        <f t="shared" si="19"/>
        <v>0</v>
      </c>
      <c r="AH62" s="6"/>
      <c r="AI62" s="6"/>
      <c r="AJ62" s="6"/>
      <c r="AK62" s="15"/>
    </row>
    <row r="63" spans="1:37" ht="42.75" hidden="1" customHeight="1" thickBot="1">
      <c r="A63" s="164"/>
      <c r="B63" s="99" t="s">
        <v>91</v>
      </c>
      <c r="C63" s="14">
        <f t="shared" si="18"/>
        <v>0</v>
      </c>
      <c r="D63" s="6"/>
      <c r="E63" s="6"/>
      <c r="F63" s="6"/>
      <c r="G63" s="6"/>
      <c r="H63" s="6"/>
      <c r="I63" s="6"/>
      <c r="J63" s="6"/>
      <c r="K63" s="7">
        <f t="shared" si="11"/>
        <v>0</v>
      </c>
      <c r="L63" s="25"/>
      <c r="M63" s="25"/>
      <c r="N63" s="25"/>
      <c r="O63" s="25"/>
      <c r="P63" s="25"/>
      <c r="Q63" s="6"/>
      <c r="R63" s="6"/>
      <c r="S63" s="6"/>
      <c r="T63" s="6"/>
      <c r="U63" s="6"/>
      <c r="V63" s="6"/>
      <c r="W63" s="114"/>
      <c r="X63" s="13">
        <f t="shared" ref="X63" si="20">SUM(Y63:AD63)</f>
        <v>0</v>
      </c>
      <c r="Y63" s="25"/>
      <c r="Z63" s="25"/>
      <c r="AA63" s="25"/>
      <c r="AB63" s="25"/>
      <c r="AC63" s="25"/>
      <c r="AD63" s="25"/>
      <c r="AE63" s="19"/>
      <c r="AF63" s="97">
        <f t="shared" si="16"/>
        <v>0</v>
      </c>
      <c r="AG63" s="93">
        <f>AF63</f>
        <v>0</v>
      </c>
      <c r="AH63" s="6"/>
      <c r="AI63" s="6"/>
      <c r="AJ63" s="6"/>
      <c r="AK63" s="15"/>
    </row>
    <row r="64" spans="1:37" ht="39" hidden="1" customHeight="1" thickBot="1">
      <c r="A64" s="165"/>
      <c r="B64" s="45" t="s">
        <v>90</v>
      </c>
      <c r="C64" s="46">
        <f t="shared" si="18"/>
        <v>0</v>
      </c>
      <c r="D64" s="47"/>
      <c r="E64" s="47"/>
      <c r="F64" s="47"/>
      <c r="G64" s="47"/>
      <c r="H64" s="47"/>
      <c r="I64" s="47"/>
      <c r="J64" s="47"/>
      <c r="K64" s="48">
        <f t="shared" si="11"/>
        <v>0</v>
      </c>
      <c r="L64" s="49"/>
      <c r="M64" s="49"/>
      <c r="N64" s="49"/>
      <c r="O64" s="49"/>
      <c r="P64" s="49"/>
      <c r="Q64" s="47"/>
      <c r="R64" s="47"/>
      <c r="S64" s="47"/>
      <c r="T64" s="47"/>
      <c r="U64" s="47"/>
      <c r="V64" s="47"/>
      <c r="W64" s="116"/>
      <c r="X64" s="51">
        <f t="shared" ref="X64" si="21">SUM(Y64:AD64)</f>
        <v>0</v>
      </c>
      <c r="Y64" s="49"/>
      <c r="Z64" s="49"/>
      <c r="AA64" s="49"/>
      <c r="AB64" s="49"/>
      <c r="AC64" s="49"/>
      <c r="AD64" s="49"/>
      <c r="AE64" s="82"/>
      <c r="AF64" s="135">
        <f t="shared" si="16"/>
        <v>0</v>
      </c>
      <c r="AG64" s="94"/>
      <c r="AH64" s="47"/>
      <c r="AI64" s="47"/>
      <c r="AJ64" s="47">
        <f>AF64-AG64</f>
        <v>0</v>
      </c>
      <c r="AK64" s="50"/>
    </row>
    <row r="65" spans="1:37" ht="16.5" thickBot="1">
      <c r="A65" s="174" t="s">
        <v>61</v>
      </c>
      <c r="B65" s="175"/>
      <c r="C65" s="72">
        <f t="shared" ref="C65:U65" si="22">SUM(C48:C64)</f>
        <v>0</v>
      </c>
      <c r="D65" s="73">
        <f t="shared" si="22"/>
        <v>0</v>
      </c>
      <c r="E65" s="73">
        <f t="shared" si="22"/>
        <v>0</v>
      </c>
      <c r="F65" s="73">
        <f t="shared" si="22"/>
        <v>0</v>
      </c>
      <c r="G65" s="73">
        <f t="shared" si="22"/>
        <v>0</v>
      </c>
      <c r="H65" s="73">
        <f t="shared" si="22"/>
        <v>-50000</v>
      </c>
      <c r="I65" s="73">
        <f t="shared" si="22"/>
        <v>0</v>
      </c>
      <c r="J65" s="73">
        <f t="shared" si="22"/>
        <v>0</v>
      </c>
      <c r="K65" s="73">
        <f t="shared" si="22"/>
        <v>0</v>
      </c>
      <c r="L65" s="73">
        <f t="shared" si="22"/>
        <v>0</v>
      </c>
      <c r="M65" s="73">
        <f t="shared" si="22"/>
        <v>2000</v>
      </c>
      <c r="N65" s="73">
        <f t="shared" si="22"/>
        <v>-2000</v>
      </c>
      <c r="O65" s="73">
        <f t="shared" si="22"/>
        <v>0</v>
      </c>
      <c r="P65" s="73">
        <f t="shared" si="22"/>
        <v>0</v>
      </c>
      <c r="Q65" s="73">
        <f t="shared" si="22"/>
        <v>0</v>
      </c>
      <c r="R65" s="73">
        <f t="shared" si="22"/>
        <v>0</v>
      </c>
      <c r="S65" s="73">
        <f t="shared" si="22"/>
        <v>0</v>
      </c>
      <c r="T65" s="73">
        <f t="shared" si="22"/>
        <v>0</v>
      </c>
      <c r="U65" s="73">
        <f t="shared" si="22"/>
        <v>50000</v>
      </c>
      <c r="V65" s="73">
        <f>SUM(V48:V64)</f>
        <v>0</v>
      </c>
      <c r="W65" s="123"/>
      <c r="X65" s="75">
        <f>SUM(X48:X64)</f>
        <v>-3.637978807091713E-11</v>
      </c>
      <c r="Y65" s="73">
        <f>SUM(Y48:Y64)</f>
        <v>-3.637978807091713E-11</v>
      </c>
      <c r="Z65" s="73"/>
      <c r="AA65" s="73">
        <f>SUM(AA48:AA64)</f>
        <v>0</v>
      </c>
      <c r="AB65" s="73"/>
      <c r="AC65" s="73">
        <f t="shared" ref="AC65:AK65" si="23">SUM(AC48:AC64)</f>
        <v>0</v>
      </c>
      <c r="AD65" s="73">
        <f t="shared" si="23"/>
        <v>0</v>
      </c>
      <c r="AE65" s="137">
        <f t="shared" si="23"/>
        <v>0</v>
      </c>
      <c r="AF65" s="138">
        <f t="shared" si="23"/>
        <v>-3.637978807091713E-11</v>
      </c>
      <c r="AG65" s="75">
        <f t="shared" si="23"/>
        <v>-3.637978807091713E-11</v>
      </c>
      <c r="AH65" s="73">
        <f t="shared" si="23"/>
        <v>0</v>
      </c>
      <c r="AI65" s="73">
        <f t="shared" si="23"/>
        <v>0</v>
      </c>
      <c r="AJ65" s="73">
        <f t="shared" si="23"/>
        <v>0</v>
      </c>
      <c r="AK65" s="74">
        <f t="shared" si="23"/>
        <v>0</v>
      </c>
    </row>
    <row r="66" spans="1:37" ht="63.75" hidden="1">
      <c r="A66" s="163" t="s">
        <v>25</v>
      </c>
      <c r="B66" s="36" t="s">
        <v>41</v>
      </c>
      <c r="C66" s="28">
        <f>SUM(D66:K66,Q66:V66)</f>
        <v>0</v>
      </c>
      <c r="D66" s="29"/>
      <c r="E66" s="29"/>
      <c r="F66" s="29"/>
      <c r="G66" s="29"/>
      <c r="H66" s="29"/>
      <c r="I66" s="29"/>
      <c r="J66" s="29"/>
      <c r="K66" s="30">
        <f t="shared" si="11"/>
        <v>0</v>
      </c>
      <c r="L66" s="31"/>
      <c r="M66" s="31"/>
      <c r="N66" s="31"/>
      <c r="O66" s="31"/>
      <c r="P66" s="31"/>
      <c r="Q66" s="29"/>
      <c r="R66" s="29"/>
      <c r="S66" s="29"/>
      <c r="T66" s="29"/>
      <c r="U66" s="29"/>
      <c r="V66" s="29"/>
      <c r="W66" s="120"/>
      <c r="X66" s="33">
        <f>SUM(Y66:AD66)</f>
        <v>0</v>
      </c>
      <c r="Y66" s="31"/>
      <c r="Z66" s="31"/>
      <c r="AA66" s="31"/>
      <c r="AB66" s="31"/>
      <c r="AC66" s="31"/>
      <c r="AD66" s="31"/>
      <c r="AE66" s="89"/>
      <c r="AF66" s="136">
        <f>C66+X66</f>
        <v>0</v>
      </c>
      <c r="AG66" s="92"/>
      <c r="AH66" s="29">
        <f>AF66</f>
        <v>0</v>
      </c>
      <c r="AI66" s="29"/>
      <c r="AJ66" s="29"/>
      <c r="AK66" s="32"/>
    </row>
    <row r="67" spans="1:37" ht="51.75" hidden="1" thickBot="1">
      <c r="A67" s="164"/>
      <c r="B67" s="12" t="s">
        <v>42</v>
      </c>
      <c r="C67" s="105">
        <f t="shared" ref="C67" si="24">SUM(D67:K67,Q67:V67)</f>
        <v>0</v>
      </c>
      <c r="D67" s="109"/>
      <c r="E67" s="109"/>
      <c r="F67" s="109"/>
      <c r="G67" s="109"/>
      <c r="H67" s="109"/>
      <c r="I67" s="109"/>
      <c r="J67" s="109"/>
      <c r="K67" s="110">
        <f t="shared" si="11"/>
        <v>0</v>
      </c>
      <c r="L67" s="106"/>
      <c r="M67" s="106"/>
      <c r="N67" s="106"/>
      <c r="O67" s="106"/>
      <c r="P67" s="106"/>
      <c r="Q67" s="109"/>
      <c r="R67" s="109"/>
      <c r="S67" s="109"/>
      <c r="T67" s="109"/>
      <c r="U67" s="109"/>
      <c r="V67" s="109"/>
      <c r="W67" s="118"/>
      <c r="X67" s="13">
        <f>SUM(Y67:AD67)</f>
        <v>0</v>
      </c>
      <c r="Y67" s="25"/>
      <c r="Z67" s="25"/>
      <c r="AA67" s="25"/>
      <c r="AB67" s="25"/>
      <c r="AC67" s="25"/>
      <c r="AD67" s="25"/>
      <c r="AE67" s="90"/>
      <c r="AF67" s="98">
        <f>C67+X67</f>
        <v>0</v>
      </c>
      <c r="AG67" s="93"/>
      <c r="AH67" s="6">
        <f>AF67</f>
        <v>0</v>
      </c>
      <c r="AI67" s="6"/>
      <c r="AJ67" s="6"/>
      <c r="AK67" s="15"/>
    </row>
    <row r="68" spans="1:37" ht="16.5" hidden="1" thickBot="1">
      <c r="A68" s="174" t="s">
        <v>62</v>
      </c>
      <c r="B68" s="175"/>
      <c r="C68" s="108">
        <f t="shared" ref="C68:J68" si="25">SUM(C66:C67)</f>
        <v>0</v>
      </c>
      <c r="D68" s="103">
        <f t="shared" si="25"/>
        <v>0</v>
      </c>
      <c r="E68" s="103">
        <f t="shared" si="25"/>
        <v>0</v>
      </c>
      <c r="F68" s="103">
        <f t="shared" si="25"/>
        <v>0</v>
      </c>
      <c r="G68" s="103">
        <f t="shared" si="25"/>
        <v>0</v>
      </c>
      <c r="H68" s="103">
        <f t="shared" si="25"/>
        <v>0</v>
      </c>
      <c r="I68" s="103">
        <f t="shared" si="25"/>
        <v>0</v>
      </c>
      <c r="J68" s="103">
        <f t="shared" si="25"/>
        <v>0</v>
      </c>
      <c r="K68" s="103">
        <f t="shared" si="11"/>
        <v>0</v>
      </c>
      <c r="L68" s="103">
        <f t="shared" ref="L68:V68" si="26">SUM(L66:L67)</f>
        <v>0</v>
      </c>
      <c r="M68" s="103">
        <f t="shared" si="26"/>
        <v>0</v>
      </c>
      <c r="N68" s="103">
        <f t="shared" si="26"/>
        <v>0</v>
      </c>
      <c r="O68" s="103">
        <f t="shared" si="26"/>
        <v>0</v>
      </c>
      <c r="P68" s="103">
        <f t="shared" si="26"/>
        <v>0</v>
      </c>
      <c r="Q68" s="103">
        <f t="shared" si="26"/>
        <v>0</v>
      </c>
      <c r="R68" s="103">
        <f t="shared" si="26"/>
        <v>0</v>
      </c>
      <c r="S68" s="103">
        <f t="shared" si="26"/>
        <v>0</v>
      </c>
      <c r="T68" s="103">
        <f t="shared" si="26"/>
        <v>0</v>
      </c>
      <c r="U68" s="103"/>
      <c r="V68" s="103">
        <f t="shared" si="26"/>
        <v>0</v>
      </c>
      <c r="W68" s="119"/>
      <c r="X68" s="75">
        <f t="shared" ref="X68:AK68" si="27">SUM(X66:X67)</f>
        <v>0</v>
      </c>
      <c r="Y68" s="73">
        <f t="shared" si="27"/>
        <v>0</v>
      </c>
      <c r="Z68" s="73"/>
      <c r="AA68" s="73">
        <f t="shared" si="27"/>
        <v>0</v>
      </c>
      <c r="AB68" s="73"/>
      <c r="AC68" s="73">
        <f t="shared" ref="AC68:AD68" si="28">SUM(AC66:AC67)</f>
        <v>0</v>
      </c>
      <c r="AD68" s="73">
        <f t="shared" si="28"/>
        <v>0</v>
      </c>
      <c r="AE68" s="80">
        <f t="shared" si="27"/>
        <v>0</v>
      </c>
      <c r="AF68" s="96">
        <f t="shared" si="27"/>
        <v>0</v>
      </c>
      <c r="AG68" s="72">
        <f t="shared" si="27"/>
        <v>0</v>
      </c>
      <c r="AH68" s="73">
        <f t="shared" si="27"/>
        <v>0</v>
      </c>
      <c r="AI68" s="73">
        <f t="shared" si="27"/>
        <v>0</v>
      </c>
      <c r="AJ68" s="73">
        <f t="shared" si="27"/>
        <v>0</v>
      </c>
      <c r="AK68" s="74">
        <f t="shared" si="27"/>
        <v>0</v>
      </c>
    </row>
    <row r="69" spans="1:37" ht="15.75" hidden="1">
      <c r="A69" s="163" t="s">
        <v>26</v>
      </c>
      <c r="B69" s="27"/>
      <c r="C69" s="28">
        <f>SUM(D69:K69,Q69:V69)</f>
        <v>0</v>
      </c>
      <c r="D69" s="29"/>
      <c r="E69" s="29"/>
      <c r="F69" s="29"/>
      <c r="G69" s="29"/>
      <c r="H69" s="29"/>
      <c r="I69" s="29"/>
      <c r="J69" s="29"/>
      <c r="K69" s="30">
        <f t="shared" si="11"/>
        <v>0</v>
      </c>
      <c r="L69" s="31"/>
      <c r="M69" s="31"/>
      <c r="N69" s="31"/>
      <c r="O69" s="31"/>
      <c r="P69" s="31"/>
      <c r="Q69" s="29"/>
      <c r="R69" s="29"/>
      <c r="S69" s="29"/>
      <c r="T69" s="29"/>
      <c r="U69" s="29"/>
      <c r="V69" s="29"/>
      <c r="W69" s="120"/>
      <c r="X69" s="33">
        <f t="shared" ref="X69:X80" si="29">SUM(Y69:AD69)</f>
        <v>0</v>
      </c>
      <c r="Y69" s="31"/>
      <c r="Z69" s="31"/>
      <c r="AA69" s="31"/>
      <c r="AB69" s="31"/>
      <c r="AC69" s="31"/>
      <c r="AD69" s="31"/>
      <c r="AE69" s="83"/>
      <c r="AF69" s="34">
        <f t="shared" ref="AF69:AF80" si="30">C69+X69</f>
        <v>0</v>
      </c>
      <c r="AG69" s="35"/>
      <c r="AH69" s="29"/>
      <c r="AI69" s="29"/>
      <c r="AJ69" s="29"/>
      <c r="AK69" s="32"/>
    </row>
    <row r="70" spans="1:37" ht="39.75" thickBot="1">
      <c r="A70" s="164"/>
      <c r="B70" s="9" t="s">
        <v>104</v>
      </c>
      <c r="C70" s="14">
        <f t="shared" ref="C70:C80" si="31">SUM(D70:K70,Q70:V70)</f>
        <v>455700</v>
      </c>
      <c r="D70" s="6"/>
      <c r="E70" s="6"/>
      <c r="F70" s="6"/>
      <c r="G70" s="6"/>
      <c r="H70" s="6"/>
      <c r="I70" s="6"/>
      <c r="J70" s="6"/>
      <c r="K70" s="7">
        <f t="shared" si="11"/>
        <v>0</v>
      </c>
      <c r="L70" s="25"/>
      <c r="M70" s="25"/>
      <c r="N70" s="25"/>
      <c r="O70" s="25"/>
      <c r="P70" s="25"/>
      <c r="Q70" s="6"/>
      <c r="R70" s="6">
        <v>455700</v>
      </c>
      <c r="S70" s="6"/>
      <c r="T70" s="6"/>
      <c r="U70" s="6"/>
      <c r="V70" s="6"/>
      <c r="W70" s="114" t="s">
        <v>113</v>
      </c>
      <c r="X70" s="13">
        <f t="shared" si="29"/>
        <v>0</v>
      </c>
      <c r="Y70" s="25"/>
      <c r="Z70" s="25"/>
      <c r="AA70" s="25"/>
      <c r="AB70" s="25"/>
      <c r="AC70" s="25"/>
      <c r="AD70" s="25"/>
      <c r="AE70" s="19"/>
      <c r="AF70" s="26">
        <f t="shared" si="30"/>
        <v>455700</v>
      </c>
      <c r="AG70" s="17">
        <f>AF70</f>
        <v>455700</v>
      </c>
      <c r="AH70" s="6"/>
      <c r="AI70" s="6"/>
      <c r="AJ70" s="6"/>
      <c r="AK70" s="15"/>
    </row>
    <row r="71" spans="1:37" ht="16.5" hidden="1" thickBot="1">
      <c r="A71" s="164"/>
      <c r="B71" s="9"/>
      <c r="C71" s="14">
        <f t="shared" si="31"/>
        <v>0</v>
      </c>
      <c r="D71" s="6"/>
      <c r="E71" s="6"/>
      <c r="F71" s="6"/>
      <c r="G71" s="6"/>
      <c r="H71" s="6"/>
      <c r="I71" s="6"/>
      <c r="J71" s="6"/>
      <c r="K71" s="7">
        <f t="shared" si="11"/>
        <v>0</v>
      </c>
      <c r="L71" s="25"/>
      <c r="M71" s="25"/>
      <c r="N71" s="25"/>
      <c r="O71" s="25"/>
      <c r="P71" s="25"/>
      <c r="Q71" s="6"/>
      <c r="R71" s="6"/>
      <c r="S71" s="6"/>
      <c r="T71" s="6"/>
      <c r="U71" s="6"/>
      <c r="V71" s="6"/>
      <c r="W71" s="114"/>
      <c r="X71" s="13">
        <f t="shared" si="29"/>
        <v>0</v>
      </c>
      <c r="Y71" s="25"/>
      <c r="Z71" s="25"/>
      <c r="AA71" s="25"/>
      <c r="AB71" s="25"/>
      <c r="AC71" s="25"/>
      <c r="AD71" s="25"/>
      <c r="AE71" s="19"/>
      <c r="AF71" s="26">
        <f t="shared" si="30"/>
        <v>0</v>
      </c>
      <c r="AG71" s="17"/>
      <c r="AH71" s="6"/>
      <c r="AI71" s="6"/>
      <c r="AJ71" s="6">
        <f>AF71</f>
        <v>0</v>
      </c>
      <c r="AK71" s="15"/>
    </row>
    <row r="72" spans="1:37" ht="15.75" hidden="1">
      <c r="A72" s="164"/>
      <c r="B72" s="9"/>
      <c r="C72" s="14">
        <f t="shared" si="31"/>
        <v>0</v>
      </c>
      <c r="D72" s="6"/>
      <c r="E72" s="6"/>
      <c r="F72" s="6"/>
      <c r="G72" s="6"/>
      <c r="H72" s="6"/>
      <c r="I72" s="6"/>
      <c r="J72" s="6"/>
      <c r="K72" s="7">
        <f t="shared" si="11"/>
        <v>0</v>
      </c>
      <c r="L72" s="25"/>
      <c r="M72" s="25"/>
      <c r="N72" s="25"/>
      <c r="O72" s="25"/>
      <c r="P72" s="25"/>
      <c r="Q72" s="6"/>
      <c r="R72" s="6"/>
      <c r="S72" s="6"/>
      <c r="T72" s="8"/>
      <c r="U72" s="8"/>
      <c r="V72" s="8"/>
      <c r="W72" s="121"/>
      <c r="X72" s="13">
        <f t="shared" si="29"/>
        <v>0</v>
      </c>
      <c r="Y72" s="25"/>
      <c r="Z72" s="25"/>
      <c r="AA72" s="25"/>
      <c r="AB72" s="25"/>
      <c r="AC72" s="25"/>
      <c r="AD72" s="25"/>
      <c r="AE72" s="22"/>
      <c r="AF72" s="26">
        <f t="shared" si="30"/>
        <v>0</v>
      </c>
      <c r="AG72" s="23"/>
      <c r="AH72" s="8"/>
      <c r="AI72" s="8"/>
      <c r="AJ72" s="8"/>
      <c r="AK72" s="16"/>
    </row>
    <row r="73" spans="1:37" ht="15.75" hidden="1">
      <c r="A73" s="164"/>
      <c r="B73" s="9"/>
      <c r="C73" s="14">
        <f t="shared" si="31"/>
        <v>0</v>
      </c>
      <c r="D73" s="6"/>
      <c r="E73" s="6"/>
      <c r="F73" s="6"/>
      <c r="G73" s="6"/>
      <c r="H73" s="6"/>
      <c r="I73" s="6"/>
      <c r="J73" s="6"/>
      <c r="K73" s="7">
        <f t="shared" si="11"/>
        <v>0</v>
      </c>
      <c r="L73" s="25"/>
      <c r="M73" s="25"/>
      <c r="N73" s="25"/>
      <c r="O73" s="25"/>
      <c r="P73" s="25"/>
      <c r="Q73" s="6"/>
      <c r="R73" s="6"/>
      <c r="S73" s="6"/>
      <c r="T73" s="8"/>
      <c r="U73" s="8"/>
      <c r="V73" s="8"/>
      <c r="W73" s="121"/>
      <c r="X73" s="13">
        <f t="shared" si="29"/>
        <v>0</v>
      </c>
      <c r="Y73" s="25"/>
      <c r="Z73" s="25"/>
      <c r="AA73" s="25"/>
      <c r="AB73" s="25"/>
      <c r="AC73" s="25"/>
      <c r="AD73" s="25"/>
      <c r="AE73" s="22"/>
      <c r="AF73" s="26">
        <f t="shared" si="30"/>
        <v>0</v>
      </c>
      <c r="AG73" s="23"/>
      <c r="AH73" s="8"/>
      <c r="AI73" s="8"/>
      <c r="AJ73" s="8"/>
      <c r="AK73" s="16"/>
    </row>
    <row r="74" spans="1:37" ht="15.75" hidden="1">
      <c r="A74" s="164"/>
      <c r="B74" s="9"/>
      <c r="C74" s="14">
        <f t="shared" si="31"/>
        <v>0</v>
      </c>
      <c r="D74" s="6"/>
      <c r="E74" s="6"/>
      <c r="F74" s="6"/>
      <c r="G74" s="6"/>
      <c r="H74" s="6"/>
      <c r="I74" s="6"/>
      <c r="J74" s="6"/>
      <c r="K74" s="7">
        <f t="shared" si="11"/>
        <v>0</v>
      </c>
      <c r="L74" s="25"/>
      <c r="M74" s="25"/>
      <c r="N74" s="25"/>
      <c r="O74" s="25"/>
      <c r="P74" s="25"/>
      <c r="Q74" s="6"/>
      <c r="R74" s="6"/>
      <c r="S74" s="6"/>
      <c r="T74" s="8"/>
      <c r="U74" s="8"/>
      <c r="V74" s="8"/>
      <c r="W74" s="121"/>
      <c r="X74" s="13">
        <f t="shared" si="29"/>
        <v>0</v>
      </c>
      <c r="Y74" s="25"/>
      <c r="Z74" s="25"/>
      <c r="AA74" s="25"/>
      <c r="AB74" s="25"/>
      <c r="AC74" s="25"/>
      <c r="AD74" s="25"/>
      <c r="AE74" s="22"/>
      <c r="AF74" s="26">
        <f t="shared" si="30"/>
        <v>0</v>
      </c>
      <c r="AG74" s="23"/>
      <c r="AH74" s="8"/>
      <c r="AI74" s="8"/>
      <c r="AJ74" s="8"/>
      <c r="AK74" s="16"/>
    </row>
    <row r="75" spans="1:37" ht="15.75" hidden="1">
      <c r="A75" s="164"/>
      <c r="B75" s="9"/>
      <c r="C75" s="14">
        <f t="shared" si="31"/>
        <v>0</v>
      </c>
      <c r="D75" s="6"/>
      <c r="E75" s="6"/>
      <c r="F75" s="6"/>
      <c r="G75" s="6"/>
      <c r="H75" s="6"/>
      <c r="I75" s="6"/>
      <c r="J75" s="6"/>
      <c r="K75" s="7">
        <f t="shared" si="11"/>
        <v>0</v>
      </c>
      <c r="L75" s="25"/>
      <c r="M75" s="25"/>
      <c r="N75" s="25"/>
      <c r="O75" s="25"/>
      <c r="P75" s="25"/>
      <c r="Q75" s="6"/>
      <c r="R75" s="6"/>
      <c r="S75" s="6"/>
      <c r="T75" s="8"/>
      <c r="U75" s="8"/>
      <c r="V75" s="8"/>
      <c r="W75" s="121"/>
      <c r="X75" s="13">
        <f t="shared" si="29"/>
        <v>0</v>
      </c>
      <c r="Y75" s="25"/>
      <c r="Z75" s="25"/>
      <c r="AA75" s="25"/>
      <c r="AB75" s="25"/>
      <c r="AC75" s="25"/>
      <c r="AD75" s="25"/>
      <c r="AE75" s="22"/>
      <c r="AF75" s="26">
        <f t="shared" si="30"/>
        <v>0</v>
      </c>
      <c r="AG75" s="23"/>
      <c r="AH75" s="8"/>
      <c r="AI75" s="8"/>
      <c r="AJ75" s="8"/>
      <c r="AK75" s="16"/>
    </row>
    <row r="76" spans="1:37" ht="15.75" hidden="1">
      <c r="A76" s="164"/>
      <c r="B76" s="9"/>
      <c r="C76" s="14">
        <f t="shared" si="31"/>
        <v>0</v>
      </c>
      <c r="D76" s="6"/>
      <c r="E76" s="6"/>
      <c r="F76" s="6"/>
      <c r="G76" s="6"/>
      <c r="H76" s="6"/>
      <c r="I76" s="6"/>
      <c r="J76" s="6"/>
      <c r="K76" s="7">
        <f t="shared" si="11"/>
        <v>0</v>
      </c>
      <c r="L76" s="25"/>
      <c r="M76" s="25"/>
      <c r="N76" s="25"/>
      <c r="O76" s="25"/>
      <c r="P76" s="25"/>
      <c r="Q76" s="6"/>
      <c r="R76" s="6"/>
      <c r="S76" s="6"/>
      <c r="T76" s="8"/>
      <c r="U76" s="8"/>
      <c r="V76" s="8"/>
      <c r="W76" s="121"/>
      <c r="X76" s="13">
        <f t="shared" si="29"/>
        <v>0</v>
      </c>
      <c r="Y76" s="25"/>
      <c r="Z76" s="25"/>
      <c r="AA76" s="25"/>
      <c r="AB76" s="25"/>
      <c r="AC76" s="25"/>
      <c r="AD76" s="25"/>
      <c r="AE76" s="22"/>
      <c r="AF76" s="26">
        <f t="shared" si="30"/>
        <v>0</v>
      </c>
      <c r="AG76" s="23"/>
      <c r="AH76" s="8"/>
      <c r="AI76" s="8"/>
      <c r="AJ76" s="8"/>
      <c r="AK76" s="16"/>
    </row>
    <row r="77" spans="1:37" ht="15.75" hidden="1">
      <c r="A77" s="164"/>
      <c r="B77" s="9"/>
      <c r="C77" s="14">
        <f t="shared" si="31"/>
        <v>0</v>
      </c>
      <c r="D77" s="6"/>
      <c r="E77" s="6"/>
      <c r="F77" s="6"/>
      <c r="G77" s="6"/>
      <c r="H77" s="6"/>
      <c r="I77" s="6"/>
      <c r="J77" s="6"/>
      <c r="K77" s="7">
        <f t="shared" si="11"/>
        <v>0</v>
      </c>
      <c r="L77" s="25"/>
      <c r="M77" s="25"/>
      <c r="N77" s="25"/>
      <c r="O77" s="25"/>
      <c r="P77" s="25"/>
      <c r="Q77" s="6"/>
      <c r="R77" s="6"/>
      <c r="S77" s="6"/>
      <c r="T77" s="8"/>
      <c r="U77" s="8"/>
      <c r="V77" s="8"/>
      <c r="W77" s="121"/>
      <c r="X77" s="13">
        <f t="shared" si="29"/>
        <v>0</v>
      </c>
      <c r="Y77" s="25"/>
      <c r="Z77" s="25"/>
      <c r="AA77" s="25"/>
      <c r="AB77" s="25"/>
      <c r="AC77" s="25"/>
      <c r="AD77" s="25"/>
      <c r="AE77" s="22"/>
      <c r="AF77" s="26">
        <f t="shared" si="30"/>
        <v>0</v>
      </c>
      <c r="AG77" s="23"/>
      <c r="AH77" s="8"/>
      <c r="AI77" s="8"/>
      <c r="AJ77" s="8"/>
      <c r="AK77" s="16"/>
    </row>
    <row r="78" spans="1:37" ht="15.75" hidden="1">
      <c r="A78" s="164"/>
      <c r="B78" s="9"/>
      <c r="C78" s="14">
        <f t="shared" si="31"/>
        <v>0</v>
      </c>
      <c r="D78" s="6"/>
      <c r="E78" s="6"/>
      <c r="F78" s="6"/>
      <c r="G78" s="6"/>
      <c r="H78" s="6"/>
      <c r="I78" s="6"/>
      <c r="J78" s="6"/>
      <c r="K78" s="7">
        <f t="shared" si="11"/>
        <v>0</v>
      </c>
      <c r="L78" s="25"/>
      <c r="M78" s="25"/>
      <c r="N78" s="25"/>
      <c r="O78" s="25"/>
      <c r="P78" s="25"/>
      <c r="Q78" s="6"/>
      <c r="R78" s="6"/>
      <c r="S78" s="6"/>
      <c r="T78" s="8"/>
      <c r="U78" s="8"/>
      <c r="V78" s="8"/>
      <c r="W78" s="121"/>
      <c r="X78" s="13">
        <f t="shared" si="29"/>
        <v>0</v>
      </c>
      <c r="Y78" s="25"/>
      <c r="Z78" s="25"/>
      <c r="AA78" s="25"/>
      <c r="AB78" s="25"/>
      <c r="AC78" s="25"/>
      <c r="AD78" s="25"/>
      <c r="AE78" s="22"/>
      <c r="AF78" s="26">
        <f t="shared" si="30"/>
        <v>0</v>
      </c>
      <c r="AG78" s="23"/>
      <c r="AH78" s="8"/>
      <c r="AI78" s="8"/>
      <c r="AJ78" s="8"/>
      <c r="AK78" s="16"/>
    </row>
    <row r="79" spans="1:37" ht="15.75" hidden="1">
      <c r="A79" s="164"/>
      <c r="B79" s="9"/>
      <c r="C79" s="14">
        <f t="shared" si="31"/>
        <v>0</v>
      </c>
      <c r="D79" s="6"/>
      <c r="E79" s="6"/>
      <c r="F79" s="6"/>
      <c r="G79" s="6"/>
      <c r="H79" s="6"/>
      <c r="I79" s="6"/>
      <c r="J79" s="6"/>
      <c r="K79" s="7">
        <f t="shared" si="11"/>
        <v>0</v>
      </c>
      <c r="L79" s="25"/>
      <c r="M79" s="25"/>
      <c r="N79" s="25"/>
      <c r="O79" s="25"/>
      <c r="P79" s="25"/>
      <c r="Q79" s="6"/>
      <c r="R79" s="6"/>
      <c r="S79" s="6"/>
      <c r="T79" s="8"/>
      <c r="U79" s="8"/>
      <c r="V79" s="8"/>
      <c r="W79" s="121"/>
      <c r="X79" s="13">
        <f t="shared" si="29"/>
        <v>0</v>
      </c>
      <c r="Y79" s="25"/>
      <c r="Z79" s="25"/>
      <c r="AA79" s="25"/>
      <c r="AB79" s="25"/>
      <c r="AC79" s="25"/>
      <c r="AD79" s="25"/>
      <c r="AE79" s="22"/>
      <c r="AF79" s="26">
        <f t="shared" si="30"/>
        <v>0</v>
      </c>
      <c r="AG79" s="23"/>
      <c r="AH79" s="8"/>
      <c r="AI79" s="8"/>
      <c r="AJ79" s="8"/>
      <c r="AK79" s="16"/>
    </row>
    <row r="80" spans="1:37" ht="16.5" hidden="1" thickBot="1">
      <c r="A80" s="165"/>
      <c r="B80" s="45"/>
      <c r="C80" s="46">
        <f t="shared" si="31"/>
        <v>0</v>
      </c>
      <c r="D80" s="47"/>
      <c r="E80" s="47"/>
      <c r="F80" s="47"/>
      <c r="G80" s="47"/>
      <c r="H80" s="47"/>
      <c r="I80" s="47"/>
      <c r="J80" s="47"/>
      <c r="K80" s="48">
        <f t="shared" si="11"/>
        <v>0</v>
      </c>
      <c r="L80" s="49"/>
      <c r="M80" s="49"/>
      <c r="N80" s="49"/>
      <c r="O80" s="49"/>
      <c r="P80" s="49"/>
      <c r="Q80" s="47"/>
      <c r="R80" s="47"/>
      <c r="S80" s="47"/>
      <c r="T80" s="57"/>
      <c r="U80" s="57"/>
      <c r="V80" s="57"/>
      <c r="W80" s="122"/>
      <c r="X80" s="51">
        <f t="shared" si="29"/>
        <v>0</v>
      </c>
      <c r="Y80" s="49"/>
      <c r="Z80" s="49"/>
      <c r="AA80" s="49"/>
      <c r="AB80" s="49"/>
      <c r="AC80" s="49"/>
      <c r="AD80" s="49"/>
      <c r="AE80" s="84"/>
      <c r="AF80" s="52">
        <f t="shared" si="30"/>
        <v>0</v>
      </c>
      <c r="AG80" s="59"/>
      <c r="AH80" s="57"/>
      <c r="AI80" s="57"/>
      <c r="AJ80" s="57"/>
      <c r="AK80" s="58"/>
    </row>
    <row r="81" spans="1:37" ht="16.5" thickBot="1">
      <c r="A81" s="174" t="s">
        <v>63</v>
      </c>
      <c r="B81" s="175"/>
      <c r="C81" s="72">
        <f>SUM(C69:C80)</f>
        <v>455700</v>
      </c>
      <c r="D81" s="73">
        <f>SUM(D69:D80)</f>
        <v>0</v>
      </c>
      <c r="E81" s="73">
        <f t="shared" ref="E81" si="32">SUM(E69:E80)</f>
        <v>0</v>
      </c>
      <c r="F81" s="73">
        <f t="shared" ref="F81" si="33">SUM(F69:F80)</f>
        <v>0</v>
      </c>
      <c r="G81" s="73">
        <f t="shared" ref="G81" si="34">SUM(G69:G80)</f>
        <v>0</v>
      </c>
      <c r="H81" s="73">
        <f t="shared" ref="H81" si="35">SUM(H69:H80)</f>
        <v>0</v>
      </c>
      <c r="I81" s="73">
        <f t="shared" ref="I81" si="36">SUM(I69:I80)</f>
        <v>0</v>
      </c>
      <c r="J81" s="73">
        <f t="shared" ref="J81:K81" si="37">SUM(J69:J80)</f>
        <v>0</v>
      </c>
      <c r="K81" s="73">
        <f t="shared" si="37"/>
        <v>0</v>
      </c>
      <c r="L81" s="73">
        <f t="shared" ref="L81" si="38">SUM(L69:L80)</f>
        <v>0</v>
      </c>
      <c r="M81" s="73">
        <f t="shared" ref="M81" si="39">SUM(M69:M80)</f>
        <v>0</v>
      </c>
      <c r="N81" s="73">
        <f t="shared" ref="N81" si="40">SUM(N69:N80)</f>
        <v>0</v>
      </c>
      <c r="O81" s="73">
        <f t="shared" ref="O81" si="41">SUM(O69:O80)</f>
        <v>0</v>
      </c>
      <c r="P81" s="73">
        <f t="shared" ref="P81" si="42">SUM(P69:P80)</f>
        <v>0</v>
      </c>
      <c r="Q81" s="73">
        <f t="shared" ref="Q81" si="43">SUM(Q69:Q80)</f>
        <v>0</v>
      </c>
      <c r="R81" s="73">
        <f t="shared" ref="R81" si="44">SUM(R69:R80)</f>
        <v>455700</v>
      </c>
      <c r="S81" s="73">
        <f t="shared" ref="S81" si="45">SUM(S69:S80)</f>
        <v>0</v>
      </c>
      <c r="T81" s="73">
        <f t="shared" ref="T81" si="46">SUM(T69:T80)</f>
        <v>0</v>
      </c>
      <c r="U81" s="73"/>
      <c r="V81" s="73">
        <f t="shared" ref="V81" si="47">SUM(V69:V80)</f>
        <v>0</v>
      </c>
      <c r="W81" s="123"/>
      <c r="X81" s="75">
        <f t="shared" ref="X81" si="48">SUM(X69:X80)</f>
        <v>0</v>
      </c>
      <c r="Y81" s="73">
        <f t="shared" ref="Y81" si="49">SUM(Y69:Y80)</f>
        <v>0</v>
      </c>
      <c r="Z81" s="73"/>
      <c r="AA81" s="73">
        <f t="shared" ref="AA81" si="50">SUM(AA69:AA80)</f>
        <v>0</v>
      </c>
      <c r="AB81" s="73"/>
      <c r="AC81" s="73">
        <f t="shared" ref="AC81:AD81" si="51">SUM(AC69:AC80)</f>
        <v>0</v>
      </c>
      <c r="AD81" s="73">
        <f t="shared" si="51"/>
        <v>0</v>
      </c>
      <c r="AE81" s="80">
        <f t="shared" ref="AE81" si="52">SUM(AE69:AE80)</f>
        <v>0</v>
      </c>
      <c r="AF81" s="76">
        <f t="shared" ref="AF81" si="53">SUM(AF69:AF80)</f>
        <v>455700</v>
      </c>
      <c r="AG81" s="72">
        <f t="shared" ref="AG81" si="54">SUM(AG69:AG80)</f>
        <v>455700</v>
      </c>
      <c r="AH81" s="73">
        <f t="shared" ref="AH81" si="55">SUM(AH69:AH80)</f>
        <v>0</v>
      </c>
      <c r="AI81" s="73">
        <f t="shared" ref="AI81" si="56">SUM(AI69:AI80)</f>
        <v>0</v>
      </c>
      <c r="AJ81" s="73">
        <f t="shared" ref="AJ81" si="57">SUM(AJ69:AJ80)</f>
        <v>0</v>
      </c>
      <c r="AK81" s="74">
        <f t="shared" ref="AK81" si="58">SUM(AK69:AK80)</f>
        <v>0</v>
      </c>
    </row>
    <row r="82" spans="1:37" ht="15.75" hidden="1">
      <c r="A82" s="163" t="s">
        <v>27</v>
      </c>
      <c r="B82" s="27"/>
      <c r="C82" s="28">
        <f>SUM(D82:K82,Q82:V82)</f>
        <v>0</v>
      </c>
      <c r="D82" s="29"/>
      <c r="E82" s="29"/>
      <c r="F82" s="29"/>
      <c r="G82" s="29"/>
      <c r="H82" s="29"/>
      <c r="I82" s="29"/>
      <c r="J82" s="29"/>
      <c r="K82" s="30">
        <f t="shared" si="11"/>
        <v>0</v>
      </c>
      <c r="L82" s="31"/>
      <c r="M82" s="31"/>
      <c r="N82" s="31"/>
      <c r="O82" s="31"/>
      <c r="P82" s="31"/>
      <c r="Q82" s="29"/>
      <c r="R82" s="29"/>
      <c r="S82" s="29"/>
      <c r="T82" s="54"/>
      <c r="U82" s="54"/>
      <c r="V82" s="54"/>
      <c r="W82" s="124"/>
      <c r="X82" s="33">
        <f t="shared" ref="X82:X93" si="59">SUM(Y82:AD82)</f>
        <v>0</v>
      </c>
      <c r="Y82" s="31"/>
      <c r="Z82" s="31"/>
      <c r="AA82" s="31"/>
      <c r="AB82" s="31"/>
      <c r="AC82" s="31"/>
      <c r="AD82" s="31"/>
      <c r="AE82" s="85"/>
      <c r="AF82" s="34">
        <f t="shared" ref="AF82:AF93" si="60">C82+X82</f>
        <v>0</v>
      </c>
      <c r="AG82" s="56"/>
      <c r="AH82" s="54"/>
      <c r="AI82" s="54"/>
      <c r="AJ82" s="54"/>
      <c r="AK82" s="55"/>
    </row>
    <row r="83" spans="1:37" ht="15.75" hidden="1">
      <c r="A83" s="164"/>
      <c r="B83" s="9"/>
      <c r="C83" s="14">
        <f t="shared" ref="C83:C93" si="61">SUM(D83:K83,Q83:V83)</f>
        <v>0</v>
      </c>
      <c r="D83" s="6"/>
      <c r="E83" s="6"/>
      <c r="F83" s="6"/>
      <c r="G83" s="6"/>
      <c r="H83" s="6"/>
      <c r="I83" s="6"/>
      <c r="J83" s="6"/>
      <c r="K83" s="7">
        <f t="shared" si="11"/>
        <v>0</v>
      </c>
      <c r="L83" s="25"/>
      <c r="M83" s="25"/>
      <c r="N83" s="25"/>
      <c r="O83" s="25"/>
      <c r="P83" s="25"/>
      <c r="Q83" s="6"/>
      <c r="R83" s="6"/>
      <c r="S83" s="6"/>
      <c r="T83" s="8"/>
      <c r="U83" s="8"/>
      <c r="V83" s="8"/>
      <c r="W83" s="121"/>
      <c r="X83" s="13">
        <f t="shared" si="59"/>
        <v>0</v>
      </c>
      <c r="Y83" s="25"/>
      <c r="Z83" s="25"/>
      <c r="AA83" s="25"/>
      <c r="AB83" s="25"/>
      <c r="AC83" s="25"/>
      <c r="AD83" s="25"/>
      <c r="AE83" s="22"/>
      <c r="AF83" s="26">
        <f t="shared" si="60"/>
        <v>0</v>
      </c>
      <c r="AG83" s="23"/>
      <c r="AH83" s="8"/>
      <c r="AI83" s="8"/>
      <c r="AJ83" s="8"/>
      <c r="AK83" s="16"/>
    </row>
    <row r="84" spans="1:37" ht="39" hidden="1">
      <c r="A84" s="164"/>
      <c r="B84" s="9" t="s">
        <v>84</v>
      </c>
      <c r="C84" s="14">
        <f t="shared" si="61"/>
        <v>0</v>
      </c>
      <c r="D84" s="6"/>
      <c r="E84" s="6"/>
      <c r="F84" s="6"/>
      <c r="G84" s="6"/>
      <c r="H84" s="6"/>
      <c r="I84" s="6"/>
      <c r="J84" s="6"/>
      <c r="K84" s="7">
        <f t="shared" si="11"/>
        <v>0</v>
      </c>
      <c r="L84" s="25"/>
      <c r="M84" s="25"/>
      <c r="N84" s="25"/>
      <c r="O84" s="25"/>
      <c r="P84" s="25"/>
      <c r="Q84" s="6"/>
      <c r="R84" s="6"/>
      <c r="S84" s="6"/>
      <c r="T84" s="8"/>
      <c r="U84" s="8"/>
      <c r="V84" s="8"/>
      <c r="W84" s="121"/>
      <c r="X84" s="13">
        <f t="shared" si="59"/>
        <v>0</v>
      </c>
      <c r="Y84" s="25"/>
      <c r="Z84" s="25"/>
      <c r="AA84" s="25"/>
      <c r="AB84" s="25"/>
      <c r="AC84" s="25"/>
      <c r="AD84" s="25"/>
      <c r="AE84" s="22"/>
      <c r="AF84" s="26">
        <f t="shared" si="60"/>
        <v>0</v>
      </c>
      <c r="AG84" s="23"/>
      <c r="AH84" s="6">
        <f>AF84</f>
        <v>0</v>
      </c>
      <c r="AI84" s="8"/>
      <c r="AJ84" s="8"/>
      <c r="AK84" s="16"/>
    </row>
    <row r="85" spans="1:37" ht="15.75" hidden="1">
      <c r="A85" s="164"/>
      <c r="B85" s="9"/>
      <c r="C85" s="14">
        <f t="shared" si="61"/>
        <v>0</v>
      </c>
      <c r="D85" s="6"/>
      <c r="E85" s="6"/>
      <c r="F85" s="6"/>
      <c r="G85" s="6"/>
      <c r="H85" s="6"/>
      <c r="I85" s="6"/>
      <c r="J85" s="6"/>
      <c r="K85" s="7">
        <f t="shared" si="11"/>
        <v>0</v>
      </c>
      <c r="L85" s="25"/>
      <c r="M85" s="25"/>
      <c r="N85" s="25"/>
      <c r="O85" s="25"/>
      <c r="P85" s="25"/>
      <c r="Q85" s="6"/>
      <c r="R85" s="6"/>
      <c r="S85" s="6"/>
      <c r="T85" s="8"/>
      <c r="U85" s="8"/>
      <c r="V85" s="8"/>
      <c r="W85" s="121"/>
      <c r="X85" s="13">
        <f t="shared" si="59"/>
        <v>0</v>
      </c>
      <c r="Y85" s="25"/>
      <c r="Z85" s="25"/>
      <c r="AA85" s="25"/>
      <c r="AB85" s="25"/>
      <c r="AC85" s="25"/>
      <c r="AD85" s="25"/>
      <c r="AE85" s="22"/>
      <c r="AF85" s="26">
        <f t="shared" si="60"/>
        <v>0</v>
      </c>
      <c r="AG85" s="23"/>
      <c r="AH85" s="8"/>
      <c r="AI85" s="8"/>
      <c r="AJ85" s="8"/>
      <c r="AK85" s="16"/>
    </row>
    <row r="86" spans="1:37" ht="15.75" hidden="1">
      <c r="A86" s="164"/>
      <c r="B86" s="9"/>
      <c r="C86" s="14">
        <f t="shared" si="61"/>
        <v>0</v>
      </c>
      <c r="D86" s="6"/>
      <c r="E86" s="6"/>
      <c r="F86" s="6"/>
      <c r="G86" s="6"/>
      <c r="H86" s="6"/>
      <c r="I86" s="6"/>
      <c r="J86" s="6"/>
      <c r="K86" s="7">
        <f t="shared" si="11"/>
        <v>0</v>
      </c>
      <c r="L86" s="25"/>
      <c r="M86" s="25"/>
      <c r="N86" s="25"/>
      <c r="O86" s="25"/>
      <c r="P86" s="25"/>
      <c r="Q86" s="6"/>
      <c r="R86" s="6"/>
      <c r="S86" s="6"/>
      <c r="T86" s="8"/>
      <c r="U86" s="8"/>
      <c r="V86" s="8"/>
      <c r="W86" s="121"/>
      <c r="X86" s="13">
        <f t="shared" si="59"/>
        <v>0</v>
      </c>
      <c r="Y86" s="25"/>
      <c r="Z86" s="25"/>
      <c r="AA86" s="25"/>
      <c r="AB86" s="25"/>
      <c r="AC86" s="25"/>
      <c r="AD86" s="25"/>
      <c r="AE86" s="22"/>
      <c r="AF86" s="26">
        <f t="shared" si="60"/>
        <v>0</v>
      </c>
      <c r="AG86" s="23"/>
      <c r="AH86" s="8"/>
      <c r="AI86" s="8"/>
      <c r="AJ86" s="8"/>
      <c r="AK86" s="16"/>
    </row>
    <row r="87" spans="1:37" ht="15.75" hidden="1">
      <c r="A87" s="164"/>
      <c r="B87" s="9"/>
      <c r="C87" s="14">
        <f t="shared" si="61"/>
        <v>0</v>
      </c>
      <c r="D87" s="6"/>
      <c r="E87" s="6"/>
      <c r="F87" s="6"/>
      <c r="G87" s="6"/>
      <c r="H87" s="6"/>
      <c r="I87" s="6"/>
      <c r="J87" s="6"/>
      <c r="K87" s="7">
        <f t="shared" si="11"/>
        <v>0</v>
      </c>
      <c r="L87" s="25"/>
      <c r="M87" s="25"/>
      <c r="N87" s="25"/>
      <c r="O87" s="25"/>
      <c r="P87" s="25"/>
      <c r="Q87" s="6"/>
      <c r="R87" s="6"/>
      <c r="S87" s="6"/>
      <c r="T87" s="8"/>
      <c r="U87" s="8"/>
      <c r="V87" s="8"/>
      <c r="W87" s="121"/>
      <c r="X87" s="13">
        <f t="shared" si="59"/>
        <v>0</v>
      </c>
      <c r="Y87" s="25"/>
      <c r="Z87" s="25"/>
      <c r="AA87" s="25"/>
      <c r="AB87" s="25"/>
      <c r="AC87" s="25"/>
      <c r="AD87" s="25"/>
      <c r="AE87" s="22"/>
      <c r="AF87" s="26">
        <f t="shared" si="60"/>
        <v>0</v>
      </c>
      <c r="AG87" s="23"/>
      <c r="AH87" s="8"/>
      <c r="AI87" s="8"/>
      <c r="AJ87" s="8"/>
      <c r="AK87" s="16"/>
    </row>
    <row r="88" spans="1:37" ht="15.75" hidden="1">
      <c r="A88" s="164"/>
      <c r="B88" s="9"/>
      <c r="C88" s="14">
        <f t="shared" si="61"/>
        <v>0</v>
      </c>
      <c r="D88" s="6"/>
      <c r="E88" s="6"/>
      <c r="F88" s="6"/>
      <c r="G88" s="6"/>
      <c r="H88" s="6"/>
      <c r="I88" s="6"/>
      <c r="J88" s="6"/>
      <c r="K88" s="7">
        <f t="shared" si="11"/>
        <v>0</v>
      </c>
      <c r="L88" s="25"/>
      <c r="M88" s="25"/>
      <c r="N88" s="25"/>
      <c r="O88" s="25"/>
      <c r="P88" s="25"/>
      <c r="Q88" s="6"/>
      <c r="R88" s="6"/>
      <c r="S88" s="6"/>
      <c r="T88" s="8"/>
      <c r="U88" s="8"/>
      <c r="V88" s="8"/>
      <c r="W88" s="121"/>
      <c r="X88" s="13">
        <f t="shared" si="59"/>
        <v>0</v>
      </c>
      <c r="Y88" s="25"/>
      <c r="Z88" s="25"/>
      <c r="AA88" s="25"/>
      <c r="AB88" s="25"/>
      <c r="AC88" s="25"/>
      <c r="AD88" s="25"/>
      <c r="AE88" s="22"/>
      <c r="AF88" s="26">
        <f t="shared" si="60"/>
        <v>0</v>
      </c>
      <c r="AG88" s="23"/>
      <c r="AH88" s="8"/>
      <c r="AI88" s="8"/>
      <c r="AJ88" s="8"/>
      <c r="AK88" s="16"/>
    </row>
    <row r="89" spans="1:37" ht="15.75" hidden="1">
      <c r="A89" s="164"/>
      <c r="B89" s="9"/>
      <c r="C89" s="14">
        <f t="shared" si="61"/>
        <v>0</v>
      </c>
      <c r="D89" s="6"/>
      <c r="E89" s="6"/>
      <c r="F89" s="6"/>
      <c r="G89" s="6"/>
      <c r="H89" s="6"/>
      <c r="I89" s="6"/>
      <c r="J89" s="6"/>
      <c r="K89" s="7">
        <f t="shared" si="11"/>
        <v>0</v>
      </c>
      <c r="L89" s="25"/>
      <c r="M89" s="25"/>
      <c r="N89" s="25"/>
      <c r="O89" s="25"/>
      <c r="P89" s="25"/>
      <c r="Q89" s="6"/>
      <c r="R89" s="6"/>
      <c r="S89" s="6"/>
      <c r="T89" s="8"/>
      <c r="U89" s="8"/>
      <c r="V89" s="8"/>
      <c r="W89" s="121"/>
      <c r="X89" s="13">
        <f t="shared" si="59"/>
        <v>0</v>
      </c>
      <c r="Y89" s="25"/>
      <c r="Z89" s="25"/>
      <c r="AA89" s="25"/>
      <c r="AB89" s="25"/>
      <c r="AC89" s="25"/>
      <c r="AD89" s="25"/>
      <c r="AE89" s="22"/>
      <c r="AF89" s="26">
        <f t="shared" si="60"/>
        <v>0</v>
      </c>
      <c r="AG89" s="23"/>
      <c r="AH89" s="8"/>
      <c r="AI89" s="8"/>
      <c r="AJ89" s="8"/>
      <c r="AK89" s="16"/>
    </row>
    <row r="90" spans="1:37" ht="15.75" hidden="1">
      <c r="A90" s="164"/>
      <c r="B90" s="9"/>
      <c r="C90" s="14">
        <f t="shared" si="61"/>
        <v>0</v>
      </c>
      <c r="D90" s="6"/>
      <c r="E90" s="6"/>
      <c r="F90" s="6"/>
      <c r="G90" s="6"/>
      <c r="H90" s="6"/>
      <c r="I90" s="6"/>
      <c r="J90" s="6"/>
      <c r="K90" s="7">
        <f t="shared" si="11"/>
        <v>0</v>
      </c>
      <c r="L90" s="25"/>
      <c r="M90" s="25"/>
      <c r="N90" s="25"/>
      <c r="O90" s="25"/>
      <c r="P90" s="25"/>
      <c r="Q90" s="6"/>
      <c r="R90" s="6"/>
      <c r="S90" s="6"/>
      <c r="T90" s="8"/>
      <c r="U90" s="8"/>
      <c r="V90" s="8"/>
      <c r="W90" s="121"/>
      <c r="X90" s="13">
        <f t="shared" si="59"/>
        <v>0</v>
      </c>
      <c r="Y90" s="25"/>
      <c r="Z90" s="25"/>
      <c r="AA90" s="25"/>
      <c r="AB90" s="25"/>
      <c r="AC90" s="25"/>
      <c r="AD90" s="25"/>
      <c r="AE90" s="22"/>
      <c r="AF90" s="26">
        <f t="shared" si="60"/>
        <v>0</v>
      </c>
      <c r="AG90" s="23"/>
      <c r="AH90" s="8"/>
      <c r="AI90" s="8"/>
      <c r="AJ90" s="8"/>
      <c r="AK90" s="16"/>
    </row>
    <row r="91" spans="1:37" ht="15.75" hidden="1">
      <c r="A91" s="164"/>
      <c r="B91" s="9"/>
      <c r="C91" s="14">
        <f t="shared" si="61"/>
        <v>0</v>
      </c>
      <c r="D91" s="6"/>
      <c r="E91" s="6"/>
      <c r="F91" s="6"/>
      <c r="G91" s="6"/>
      <c r="H91" s="6"/>
      <c r="I91" s="6"/>
      <c r="J91" s="6"/>
      <c r="K91" s="7">
        <f t="shared" si="11"/>
        <v>0</v>
      </c>
      <c r="L91" s="25"/>
      <c r="M91" s="25"/>
      <c r="N91" s="25"/>
      <c r="O91" s="25"/>
      <c r="P91" s="25"/>
      <c r="Q91" s="6"/>
      <c r="R91" s="6"/>
      <c r="S91" s="6"/>
      <c r="T91" s="8"/>
      <c r="U91" s="8"/>
      <c r="V91" s="8"/>
      <c r="W91" s="121"/>
      <c r="X91" s="13">
        <f t="shared" si="59"/>
        <v>0</v>
      </c>
      <c r="Y91" s="25"/>
      <c r="Z91" s="25"/>
      <c r="AA91" s="25"/>
      <c r="AB91" s="25"/>
      <c r="AC91" s="25"/>
      <c r="AD91" s="25"/>
      <c r="AE91" s="22"/>
      <c r="AF91" s="26">
        <f t="shared" si="60"/>
        <v>0</v>
      </c>
      <c r="AG91" s="23"/>
      <c r="AH91" s="8"/>
      <c r="AI91" s="8"/>
      <c r="AJ91" s="8"/>
      <c r="AK91" s="16"/>
    </row>
    <row r="92" spans="1:37" ht="15.75" hidden="1">
      <c r="A92" s="164"/>
      <c r="B92" s="9"/>
      <c r="C92" s="14">
        <f t="shared" si="61"/>
        <v>0</v>
      </c>
      <c r="D92" s="6"/>
      <c r="E92" s="6"/>
      <c r="F92" s="6"/>
      <c r="G92" s="6"/>
      <c r="H92" s="6"/>
      <c r="I92" s="6"/>
      <c r="J92" s="6"/>
      <c r="K92" s="7">
        <f t="shared" si="11"/>
        <v>0</v>
      </c>
      <c r="L92" s="25"/>
      <c r="M92" s="25"/>
      <c r="N92" s="25"/>
      <c r="O92" s="25"/>
      <c r="P92" s="25"/>
      <c r="Q92" s="6"/>
      <c r="R92" s="6"/>
      <c r="S92" s="6"/>
      <c r="T92" s="8"/>
      <c r="U92" s="8"/>
      <c r="V92" s="8"/>
      <c r="W92" s="121"/>
      <c r="X92" s="13">
        <f t="shared" si="59"/>
        <v>0</v>
      </c>
      <c r="Y92" s="25"/>
      <c r="Z92" s="25"/>
      <c r="AA92" s="25"/>
      <c r="AB92" s="25"/>
      <c r="AC92" s="25"/>
      <c r="AD92" s="25"/>
      <c r="AE92" s="22"/>
      <c r="AF92" s="26">
        <f t="shared" si="60"/>
        <v>0</v>
      </c>
      <c r="AG92" s="23"/>
      <c r="AH92" s="8"/>
      <c r="AI92" s="8"/>
      <c r="AJ92" s="8"/>
      <c r="AK92" s="16"/>
    </row>
    <row r="93" spans="1:37" ht="16.5" hidden="1" thickBot="1">
      <c r="A93" s="165"/>
      <c r="B93" s="45"/>
      <c r="C93" s="46">
        <f t="shared" si="61"/>
        <v>0</v>
      </c>
      <c r="D93" s="47"/>
      <c r="E93" s="47"/>
      <c r="F93" s="47"/>
      <c r="G93" s="47"/>
      <c r="H93" s="47"/>
      <c r="I93" s="47"/>
      <c r="J93" s="47"/>
      <c r="K93" s="48">
        <f t="shared" si="11"/>
        <v>0</v>
      </c>
      <c r="L93" s="49"/>
      <c r="M93" s="49"/>
      <c r="N93" s="49"/>
      <c r="O93" s="49"/>
      <c r="P93" s="49"/>
      <c r="Q93" s="47"/>
      <c r="R93" s="47"/>
      <c r="S93" s="47"/>
      <c r="T93" s="57"/>
      <c r="U93" s="57"/>
      <c r="V93" s="57"/>
      <c r="W93" s="122"/>
      <c r="X93" s="51">
        <f t="shared" si="59"/>
        <v>0</v>
      </c>
      <c r="Y93" s="49"/>
      <c r="Z93" s="49"/>
      <c r="AA93" s="49"/>
      <c r="AB93" s="49"/>
      <c r="AC93" s="49"/>
      <c r="AD93" s="49"/>
      <c r="AE93" s="84"/>
      <c r="AF93" s="52">
        <f t="shared" si="60"/>
        <v>0</v>
      </c>
      <c r="AG93" s="59"/>
      <c r="AH93" s="57"/>
      <c r="AI93" s="57"/>
      <c r="AJ93" s="57"/>
      <c r="AK93" s="58"/>
    </row>
    <row r="94" spans="1:37" ht="16.5" hidden="1" thickBot="1">
      <c r="A94" s="174" t="s">
        <v>31</v>
      </c>
      <c r="B94" s="175"/>
      <c r="C94" s="72">
        <f>SUM(C82:C93)</f>
        <v>0</v>
      </c>
      <c r="D94" s="73">
        <f>SUM(D82:D93)</f>
        <v>0</v>
      </c>
      <c r="E94" s="73">
        <f t="shared" ref="E94" si="62">SUM(E82:E93)</f>
        <v>0</v>
      </c>
      <c r="F94" s="73">
        <f t="shared" ref="F94" si="63">SUM(F82:F93)</f>
        <v>0</v>
      </c>
      <c r="G94" s="73">
        <f t="shared" ref="G94" si="64">SUM(G82:G93)</f>
        <v>0</v>
      </c>
      <c r="H94" s="73">
        <f t="shared" ref="H94" si="65">SUM(H82:H93)</f>
        <v>0</v>
      </c>
      <c r="I94" s="73">
        <f t="shared" ref="I94" si="66">SUM(I82:I93)</f>
        <v>0</v>
      </c>
      <c r="J94" s="73">
        <f t="shared" ref="J94" si="67">SUM(J82:J93)</f>
        <v>0</v>
      </c>
      <c r="K94" s="73">
        <f t="shared" si="11"/>
        <v>0</v>
      </c>
      <c r="L94" s="73">
        <f t="shared" ref="L94" si="68">SUM(L82:L93)</f>
        <v>0</v>
      </c>
      <c r="M94" s="73">
        <f t="shared" ref="M94" si="69">SUM(M82:M93)</f>
        <v>0</v>
      </c>
      <c r="N94" s="73">
        <f t="shared" ref="N94" si="70">SUM(N82:N93)</f>
        <v>0</v>
      </c>
      <c r="O94" s="73">
        <f t="shared" ref="O94" si="71">SUM(O82:O93)</f>
        <v>0</v>
      </c>
      <c r="P94" s="73">
        <f t="shared" ref="P94" si="72">SUM(P82:P93)</f>
        <v>0</v>
      </c>
      <c r="Q94" s="73">
        <f t="shared" ref="Q94" si="73">SUM(Q82:Q93)</f>
        <v>0</v>
      </c>
      <c r="R94" s="73">
        <f t="shared" ref="R94" si="74">SUM(R82:R93)</f>
        <v>0</v>
      </c>
      <c r="S94" s="73">
        <f t="shared" ref="S94" si="75">SUM(S82:S93)</f>
        <v>0</v>
      </c>
      <c r="T94" s="73">
        <f t="shared" ref="T94" si="76">SUM(T82:T93)</f>
        <v>0</v>
      </c>
      <c r="U94" s="73"/>
      <c r="V94" s="73">
        <f t="shared" ref="V94" si="77">SUM(V82:V93)</f>
        <v>0</v>
      </c>
      <c r="W94" s="123"/>
      <c r="X94" s="75">
        <f t="shared" ref="X94" si="78">SUM(X82:X93)</f>
        <v>0</v>
      </c>
      <c r="Y94" s="73">
        <f t="shared" ref="Y94" si="79">SUM(Y82:Y93)</f>
        <v>0</v>
      </c>
      <c r="Z94" s="73"/>
      <c r="AA94" s="73">
        <f t="shared" ref="AA94" si="80">SUM(AA82:AA93)</f>
        <v>0</v>
      </c>
      <c r="AB94" s="73"/>
      <c r="AC94" s="73">
        <f t="shared" ref="AC94:AD94" si="81">SUM(AC82:AC93)</f>
        <v>0</v>
      </c>
      <c r="AD94" s="73">
        <f t="shared" si="81"/>
        <v>0</v>
      </c>
      <c r="AE94" s="80">
        <f t="shared" ref="AE94" si="82">SUM(AE82:AE93)</f>
        <v>0</v>
      </c>
      <c r="AF94" s="76">
        <f t="shared" ref="AF94" si="83">SUM(AF82:AF93)</f>
        <v>0</v>
      </c>
      <c r="AG94" s="72">
        <f t="shared" ref="AG94" si="84">SUM(AG82:AG93)</f>
        <v>0</v>
      </c>
      <c r="AH94" s="73">
        <f t="shared" ref="AH94" si="85">SUM(AH82:AH93)</f>
        <v>0</v>
      </c>
      <c r="AI94" s="73">
        <f t="shared" ref="AI94" si="86">SUM(AI82:AI93)</f>
        <v>0</v>
      </c>
      <c r="AJ94" s="73">
        <f t="shared" ref="AJ94" si="87">SUM(AJ82:AJ93)</f>
        <v>0</v>
      </c>
      <c r="AK94" s="74">
        <f t="shared" ref="AK94" si="88">SUM(AK82:AK93)</f>
        <v>0</v>
      </c>
    </row>
    <row r="95" spans="1:37" ht="64.5" hidden="1">
      <c r="A95" s="163" t="s">
        <v>28</v>
      </c>
      <c r="B95" s="27" t="s">
        <v>41</v>
      </c>
      <c r="C95" s="28">
        <f>SUM(D95:K95,Q95:V95)</f>
        <v>0</v>
      </c>
      <c r="D95" s="29"/>
      <c r="E95" s="29"/>
      <c r="F95" s="29"/>
      <c r="G95" s="29"/>
      <c r="H95" s="29"/>
      <c r="I95" s="29"/>
      <c r="J95" s="29"/>
      <c r="K95" s="30">
        <f t="shared" ref="K95:K132" si="89">SUM(L95:P95)</f>
        <v>0</v>
      </c>
      <c r="L95" s="31"/>
      <c r="M95" s="31"/>
      <c r="N95" s="31"/>
      <c r="O95" s="31"/>
      <c r="P95" s="31"/>
      <c r="Q95" s="29"/>
      <c r="R95" s="29"/>
      <c r="S95" s="29"/>
      <c r="T95" s="54"/>
      <c r="U95" s="54"/>
      <c r="V95" s="54"/>
      <c r="W95" s="124"/>
      <c r="X95" s="33">
        <f t="shared" ref="X95:X106" si="90">SUM(Y95:AD95)</f>
        <v>0</v>
      </c>
      <c r="Y95" s="31"/>
      <c r="Z95" s="31"/>
      <c r="AA95" s="31"/>
      <c r="AB95" s="31"/>
      <c r="AC95" s="31"/>
      <c r="AD95" s="31"/>
      <c r="AE95" s="85"/>
      <c r="AF95" s="34">
        <f t="shared" ref="AF95:AF106" si="91">C95+X95</f>
        <v>0</v>
      </c>
      <c r="AG95" s="35">
        <f>AF95</f>
        <v>0</v>
      </c>
      <c r="AH95" s="6"/>
      <c r="AI95" s="54"/>
      <c r="AJ95" s="54"/>
      <c r="AK95" s="55"/>
    </row>
    <row r="96" spans="1:37" ht="77.25" hidden="1">
      <c r="A96" s="164"/>
      <c r="B96" s="9" t="s">
        <v>73</v>
      </c>
      <c r="C96" s="14">
        <f t="shared" ref="C96:C106" si="92">SUM(D96:K96,Q96:V96)</f>
        <v>0</v>
      </c>
      <c r="D96" s="6"/>
      <c r="E96" s="6"/>
      <c r="F96" s="6"/>
      <c r="G96" s="6"/>
      <c r="H96" s="6"/>
      <c r="I96" s="6"/>
      <c r="J96" s="6"/>
      <c r="K96" s="7">
        <f t="shared" si="89"/>
        <v>0</v>
      </c>
      <c r="L96" s="25"/>
      <c r="M96" s="25"/>
      <c r="N96" s="25"/>
      <c r="O96" s="25"/>
      <c r="P96" s="25"/>
      <c r="Q96" s="6"/>
      <c r="R96" s="6"/>
      <c r="S96" s="6"/>
      <c r="T96" s="8"/>
      <c r="U96" s="8"/>
      <c r="V96" s="8"/>
      <c r="W96" s="121"/>
      <c r="X96" s="13">
        <f t="shared" si="90"/>
        <v>0</v>
      </c>
      <c r="Y96" s="25"/>
      <c r="Z96" s="25"/>
      <c r="AA96" s="25"/>
      <c r="AB96" s="25"/>
      <c r="AC96" s="25"/>
      <c r="AD96" s="25"/>
      <c r="AE96" s="22"/>
      <c r="AF96" s="26">
        <f t="shared" si="91"/>
        <v>0</v>
      </c>
      <c r="AG96" s="35">
        <f t="shared" ref="AG96:AG98" si="93">AF96</f>
        <v>0</v>
      </c>
      <c r="AH96" s="6"/>
      <c r="AI96" s="8"/>
      <c r="AJ96" s="8"/>
      <c r="AK96" s="16"/>
    </row>
    <row r="97" spans="1:37" ht="27.75" hidden="1" customHeight="1">
      <c r="A97" s="164"/>
      <c r="B97" s="9" t="s">
        <v>85</v>
      </c>
      <c r="C97" s="14">
        <f t="shared" si="92"/>
        <v>0</v>
      </c>
      <c r="D97" s="6"/>
      <c r="E97" s="6"/>
      <c r="F97" s="6"/>
      <c r="G97" s="6"/>
      <c r="H97" s="6"/>
      <c r="I97" s="6"/>
      <c r="J97" s="6"/>
      <c r="K97" s="7">
        <f t="shared" si="89"/>
        <v>0</v>
      </c>
      <c r="L97" s="25"/>
      <c r="M97" s="25"/>
      <c r="N97" s="25"/>
      <c r="O97" s="25"/>
      <c r="P97" s="25"/>
      <c r="Q97" s="6"/>
      <c r="R97" s="6"/>
      <c r="S97" s="6"/>
      <c r="T97" s="8"/>
      <c r="U97" s="8"/>
      <c r="V97" s="8"/>
      <c r="W97" s="121"/>
      <c r="X97" s="13">
        <f t="shared" si="90"/>
        <v>0</v>
      </c>
      <c r="Y97" s="25"/>
      <c r="Z97" s="25"/>
      <c r="AA97" s="25"/>
      <c r="AB97" s="25"/>
      <c r="AC97" s="25"/>
      <c r="AD97" s="25"/>
      <c r="AE97" s="22"/>
      <c r="AF97" s="26">
        <f t="shared" si="91"/>
        <v>0</v>
      </c>
      <c r="AG97" s="35">
        <f t="shared" si="93"/>
        <v>0</v>
      </c>
      <c r="AH97" s="6"/>
      <c r="AI97" s="8"/>
      <c r="AJ97" s="8"/>
      <c r="AK97" s="16"/>
    </row>
    <row r="98" spans="1:37" ht="65.25" hidden="1" thickBot="1">
      <c r="A98" s="164"/>
      <c r="B98" s="9" t="s">
        <v>81</v>
      </c>
      <c r="C98" s="14">
        <f t="shared" si="92"/>
        <v>0</v>
      </c>
      <c r="D98" s="6"/>
      <c r="E98" s="6"/>
      <c r="F98" s="6"/>
      <c r="G98" s="6"/>
      <c r="H98" s="6"/>
      <c r="I98" s="6"/>
      <c r="J98" s="6"/>
      <c r="K98" s="7">
        <f t="shared" si="89"/>
        <v>0</v>
      </c>
      <c r="L98" s="25"/>
      <c r="M98" s="25"/>
      <c r="N98" s="25"/>
      <c r="O98" s="25"/>
      <c r="P98" s="25"/>
      <c r="Q98" s="6"/>
      <c r="R98" s="6"/>
      <c r="S98" s="6"/>
      <c r="T98" s="8"/>
      <c r="U98" s="8"/>
      <c r="V98" s="8"/>
      <c r="W98" s="121"/>
      <c r="X98" s="13">
        <f t="shared" si="90"/>
        <v>0</v>
      </c>
      <c r="Y98" s="25"/>
      <c r="Z98" s="25"/>
      <c r="AA98" s="25"/>
      <c r="AB98" s="25"/>
      <c r="AC98" s="25"/>
      <c r="AD98" s="25"/>
      <c r="AE98" s="22"/>
      <c r="AF98" s="26">
        <f t="shared" si="91"/>
        <v>0</v>
      </c>
      <c r="AG98" s="35">
        <f t="shared" si="93"/>
        <v>0</v>
      </c>
      <c r="AH98" s="6"/>
      <c r="AI98" s="8"/>
      <c r="AJ98" s="8"/>
      <c r="AK98" s="16"/>
    </row>
    <row r="99" spans="1:37" ht="15.75" hidden="1">
      <c r="A99" s="164"/>
      <c r="B99" s="9"/>
      <c r="C99" s="14">
        <f t="shared" si="92"/>
        <v>0</v>
      </c>
      <c r="D99" s="6"/>
      <c r="E99" s="6"/>
      <c r="F99" s="6"/>
      <c r="G99" s="6"/>
      <c r="H99" s="6"/>
      <c r="I99" s="6"/>
      <c r="J99" s="6"/>
      <c r="K99" s="7">
        <f t="shared" si="89"/>
        <v>0</v>
      </c>
      <c r="L99" s="25"/>
      <c r="M99" s="25"/>
      <c r="N99" s="25"/>
      <c r="O99" s="25"/>
      <c r="P99" s="25"/>
      <c r="Q99" s="6"/>
      <c r="R99" s="6"/>
      <c r="S99" s="6"/>
      <c r="T99" s="8"/>
      <c r="U99" s="8"/>
      <c r="V99" s="8"/>
      <c r="W99" s="121"/>
      <c r="X99" s="13">
        <f t="shared" si="90"/>
        <v>0</v>
      </c>
      <c r="Y99" s="25"/>
      <c r="Z99" s="25"/>
      <c r="AA99" s="25"/>
      <c r="AB99" s="25"/>
      <c r="AC99" s="25"/>
      <c r="AD99" s="25"/>
      <c r="AE99" s="22"/>
      <c r="AF99" s="26">
        <f t="shared" si="91"/>
        <v>0</v>
      </c>
      <c r="AG99" s="23"/>
      <c r="AH99" s="8"/>
      <c r="AI99" s="8"/>
      <c r="AJ99" s="8"/>
      <c r="AK99" s="16"/>
    </row>
    <row r="100" spans="1:37" ht="15.75" hidden="1">
      <c r="A100" s="164"/>
      <c r="B100" s="9"/>
      <c r="C100" s="14">
        <f t="shared" si="92"/>
        <v>0</v>
      </c>
      <c r="D100" s="6"/>
      <c r="E100" s="6"/>
      <c r="F100" s="6"/>
      <c r="G100" s="6"/>
      <c r="H100" s="6"/>
      <c r="I100" s="6"/>
      <c r="J100" s="6"/>
      <c r="K100" s="7">
        <f t="shared" si="89"/>
        <v>0</v>
      </c>
      <c r="L100" s="25"/>
      <c r="M100" s="25"/>
      <c r="N100" s="25"/>
      <c r="O100" s="25"/>
      <c r="P100" s="25"/>
      <c r="Q100" s="6"/>
      <c r="R100" s="6"/>
      <c r="S100" s="6"/>
      <c r="T100" s="8"/>
      <c r="U100" s="8"/>
      <c r="V100" s="8"/>
      <c r="W100" s="121"/>
      <c r="X100" s="13">
        <f t="shared" si="90"/>
        <v>0</v>
      </c>
      <c r="Y100" s="25"/>
      <c r="Z100" s="25"/>
      <c r="AA100" s="25"/>
      <c r="AB100" s="25"/>
      <c r="AC100" s="25"/>
      <c r="AD100" s="25"/>
      <c r="AE100" s="22"/>
      <c r="AF100" s="26">
        <f t="shared" si="91"/>
        <v>0</v>
      </c>
      <c r="AG100" s="23"/>
      <c r="AH100" s="8"/>
      <c r="AI100" s="8"/>
      <c r="AJ100" s="8"/>
      <c r="AK100" s="16"/>
    </row>
    <row r="101" spans="1:37" ht="15.75" hidden="1">
      <c r="A101" s="164"/>
      <c r="B101" s="9"/>
      <c r="C101" s="14">
        <f t="shared" si="92"/>
        <v>0</v>
      </c>
      <c r="D101" s="6"/>
      <c r="E101" s="6"/>
      <c r="F101" s="6"/>
      <c r="G101" s="6"/>
      <c r="H101" s="6"/>
      <c r="I101" s="6"/>
      <c r="J101" s="6"/>
      <c r="K101" s="7">
        <f t="shared" si="89"/>
        <v>0</v>
      </c>
      <c r="L101" s="25"/>
      <c r="M101" s="25"/>
      <c r="N101" s="25"/>
      <c r="O101" s="25"/>
      <c r="P101" s="25"/>
      <c r="Q101" s="6"/>
      <c r="R101" s="6"/>
      <c r="S101" s="6"/>
      <c r="T101" s="8"/>
      <c r="U101" s="8"/>
      <c r="V101" s="8"/>
      <c r="W101" s="121"/>
      <c r="X101" s="13">
        <f t="shared" si="90"/>
        <v>0</v>
      </c>
      <c r="Y101" s="25"/>
      <c r="Z101" s="25"/>
      <c r="AA101" s="25"/>
      <c r="AB101" s="25"/>
      <c r="AC101" s="25"/>
      <c r="AD101" s="25"/>
      <c r="AE101" s="22"/>
      <c r="AF101" s="26">
        <f t="shared" si="91"/>
        <v>0</v>
      </c>
      <c r="AG101" s="23"/>
      <c r="AH101" s="8"/>
      <c r="AI101" s="8"/>
      <c r="AJ101" s="8"/>
      <c r="AK101" s="16"/>
    </row>
    <row r="102" spans="1:37" ht="15.75" hidden="1">
      <c r="A102" s="164"/>
      <c r="B102" s="9"/>
      <c r="C102" s="14">
        <f t="shared" si="92"/>
        <v>0</v>
      </c>
      <c r="D102" s="6"/>
      <c r="E102" s="6"/>
      <c r="F102" s="6"/>
      <c r="G102" s="6"/>
      <c r="H102" s="6"/>
      <c r="I102" s="6"/>
      <c r="J102" s="6"/>
      <c r="K102" s="7">
        <f t="shared" si="89"/>
        <v>0</v>
      </c>
      <c r="L102" s="25"/>
      <c r="M102" s="25"/>
      <c r="N102" s="25"/>
      <c r="O102" s="25"/>
      <c r="P102" s="25"/>
      <c r="Q102" s="6"/>
      <c r="R102" s="6"/>
      <c r="S102" s="6"/>
      <c r="T102" s="8"/>
      <c r="U102" s="8"/>
      <c r="V102" s="8"/>
      <c r="W102" s="121"/>
      <c r="X102" s="13">
        <f t="shared" si="90"/>
        <v>0</v>
      </c>
      <c r="Y102" s="25"/>
      <c r="Z102" s="25"/>
      <c r="AA102" s="25"/>
      <c r="AB102" s="25"/>
      <c r="AC102" s="25"/>
      <c r="AD102" s="25"/>
      <c r="AE102" s="22"/>
      <c r="AF102" s="26">
        <f t="shared" si="91"/>
        <v>0</v>
      </c>
      <c r="AG102" s="23"/>
      <c r="AH102" s="8"/>
      <c r="AI102" s="8"/>
      <c r="AJ102" s="8"/>
      <c r="AK102" s="16"/>
    </row>
    <row r="103" spans="1:37" ht="15.75" hidden="1">
      <c r="A103" s="164"/>
      <c r="B103" s="9"/>
      <c r="C103" s="14">
        <f t="shared" si="92"/>
        <v>0</v>
      </c>
      <c r="D103" s="6"/>
      <c r="E103" s="6"/>
      <c r="F103" s="6"/>
      <c r="G103" s="6"/>
      <c r="H103" s="6"/>
      <c r="I103" s="6"/>
      <c r="J103" s="6"/>
      <c r="K103" s="7">
        <f t="shared" si="89"/>
        <v>0</v>
      </c>
      <c r="L103" s="25"/>
      <c r="M103" s="25"/>
      <c r="N103" s="25"/>
      <c r="O103" s="25"/>
      <c r="P103" s="25"/>
      <c r="Q103" s="6"/>
      <c r="R103" s="6"/>
      <c r="S103" s="6"/>
      <c r="T103" s="8"/>
      <c r="U103" s="8"/>
      <c r="V103" s="8"/>
      <c r="W103" s="121"/>
      <c r="X103" s="13">
        <f t="shared" si="90"/>
        <v>0</v>
      </c>
      <c r="Y103" s="25"/>
      <c r="Z103" s="25"/>
      <c r="AA103" s="25"/>
      <c r="AB103" s="25"/>
      <c r="AC103" s="25"/>
      <c r="AD103" s="25"/>
      <c r="AE103" s="22"/>
      <c r="AF103" s="26">
        <f t="shared" si="91"/>
        <v>0</v>
      </c>
      <c r="AG103" s="23"/>
      <c r="AH103" s="8"/>
      <c r="AI103" s="8"/>
      <c r="AJ103" s="8"/>
      <c r="AK103" s="16"/>
    </row>
    <row r="104" spans="1:37" ht="15.75" hidden="1">
      <c r="A104" s="164"/>
      <c r="B104" s="9"/>
      <c r="C104" s="14">
        <f t="shared" si="92"/>
        <v>0</v>
      </c>
      <c r="D104" s="6"/>
      <c r="E104" s="6"/>
      <c r="F104" s="6"/>
      <c r="G104" s="6"/>
      <c r="H104" s="6"/>
      <c r="I104" s="6"/>
      <c r="J104" s="6"/>
      <c r="K104" s="7">
        <f t="shared" si="89"/>
        <v>0</v>
      </c>
      <c r="L104" s="25"/>
      <c r="M104" s="25"/>
      <c r="N104" s="25"/>
      <c r="O104" s="25"/>
      <c r="P104" s="25"/>
      <c r="Q104" s="6"/>
      <c r="R104" s="6"/>
      <c r="S104" s="6"/>
      <c r="T104" s="8"/>
      <c r="U104" s="8"/>
      <c r="V104" s="8"/>
      <c r="W104" s="121"/>
      <c r="X104" s="13">
        <f t="shared" si="90"/>
        <v>0</v>
      </c>
      <c r="Y104" s="25"/>
      <c r="Z104" s="25"/>
      <c r="AA104" s="25"/>
      <c r="AB104" s="25"/>
      <c r="AC104" s="25"/>
      <c r="AD104" s="25"/>
      <c r="AE104" s="22"/>
      <c r="AF104" s="26">
        <f t="shared" si="91"/>
        <v>0</v>
      </c>
      <c r="AG104" s="23"/>
      <c r="AH104" s="8"/>
      <c r="AI104" s="8"/>
      <c r="AJ104" s="8"/>
      <c r="AK104" s="16"/>
    </row>
    <row r="105" spans="1:37" ht="15.75" hidden="1">
      <c r="A105" s="164"/>
      <c r="B105" s="9"/>
      <c r="C105" s="14">
        <f t="shared" si="92"/>
        <v>0</v>
      </c>
      <c r="D105" s="6"/>
      <c r="E105" s="6"/>
      <c r="F105" s="6"/>
      <c r="G105" s="6"/>
      <c r="H105" s="6"/>
      <c r="I105" s="6"/>
      <c r="J105" s="6"/>
      <c r="K105" s="7">
        <f t="shared" si="89"/>
        <v>0</v>
      </c>
      <c r="L105" s="25"/>
      <c r="M105" s="25"/>
      <c r="N105" s="25"/>
      <c r="O105" s="25"/>
      <c r="P105" s="25"/>
      <c r="Q105" s="6"/>
      <c r="R105" s="6"/>
      <c r="S105" s="6"/>
      <c r="T105" s="8"/>
      <c r="U105" s="8"/>
      <c r="V105" s="8"/>
      <c r="W105" s="121"/>
      <c r="X105" s="13">
        <f t="shared" si="90"/>
        <v>0</v>
      </c>
      <c r="Y105" s="25"/>
      <c r="Z105" s="25"/>
      <c r="AA105" s="25"/>
      <c r="AB105" s="25"/>
      <c r="AC105" s="25"/>
      <c r="AD105" s="25"/>
      <c r="AE105" s="22"/>
      <c r="AF105" s="26">
        <f t="shared" si="91"/>
        <v>0</v>
      </c>
      <c r="AG105" s="23"/>
      <c r="AH105" s="8"/>
      <c r="AI105" s="8"/>
      <c r="AJ105" s="8"/>
      <c r="AK105" s="16"/>
    </row>
    <row r="106" spans="1:37" ht="16.5" hidden="1" thickBot="1">
      <c r="A106" s="165"/>
      <c r="B106" s="45"/>
      <c r="C106" s="46">
        <f t="shared" si="92"/>
        <v>0</v>
      </c>
      <c r="D106" s="47"/>
      <c r="E106" s="47"/>
      <c r="F106" s="47"/>
      <c r="G106" s="47"/>
      <c r="H106" s="47"/>
      <c r="I106" s="47"/>
      <c r="J106" s="47"/>
      <c r="K106" s="48">
        <f t="shared" si="89"/>
        <v>0</v>
      </c>
      <c r="L106" s="49"/>
      <c r="M106" s="49"/>
      <c r="N106" s="49"/>
      <c r="O106" s="49"/>
      <c r="P106" s="49"/>
      <c r="Q106" s="47"/>
      <c r="R106" s="47"/>
      <c r="S106" s="47"/>
      <c r="T106" s="57"/>
      <c r="U106" s="57"/>
      <c r="V106" s="57"/>
      <c r="W106" s="122"/>
      <c r="X106" s="51">
        <f t="shared" si="90"/>
        <v>0</v>
      </c>
      <c r="Y106" s="49"/>
      <c r="Z106" s="49"/>
      <c r="AA106" s="49"/>
      <c r="AB106" s="49"/>
      <c r="AC106" s="49"/>
      <c r="AD106" s="49"/>
      <c r="AE106" s="84"/>
      <c r="AF106" s="52">
        <f t="shared" si="91"/>
        <v>0</v>
      </c>
      <c r="AG106" s="59"/>
      <c r="AH106" s="57"/>
      <c r="AI106" s="57"/>
      <c r="AJ106" s="57"/>
      <c r="AK106" s="58"/>
    </row>
    <row r="107" spans="1:37" ht="16.5" hidden="1" thickBot="1">
      <c r="A107" s="174" t="s">
        <v>31</v>
      </c>
      <c r="B107" s="175"/>
      <c r="C107" s="72">
        <f>SUM(C95:C106)</f>
        <v>0</v>
      </c>
      <c r="D107" s="73">
        <f>SUM(D95:D106)</f>
        <v>0</v>
      </c>
      <c r="E107" s="73">
        <f t="shared" ref="E107" si="94">SUM(E95:E106)</f>
        <v>0</v>
      </c>
      <c r="F107" s="73">
        <f t="shared" ref="F107" si="95">SUM(F95:F106)</f>
        <v>0</v>
      </c>
      <c r="G107" s="73">
        <f t="shared" ref="G107" si="96">SUM(G95:G106)</f>
        <v>0</v>
      </c>
      <c r="H107" s="73">
        <f t="shared" ref="H107" si="97">SUM(H95:H106)</f>
        <v>0</v>
      </c>
      <c r="I107" s="73">
        <f t="shared" ref="I107" si="98">SUM(I95:I106)</f>
        <v>0</v>
      </c>
      <c r="J107" s="73">
        <f t="shared" ref="J107" si="99">SUM(J95:J106)</f>
        <v>0</v>
      </c>
      <c r="K107" s="73">
        <f t="shared" si="89"/>
        <v>0</v>
      </c>
      <c r="L107" s="73">
        <f t="shared" ref="L107" si="100">SUM(L95:L106)</f>
        <v>0</v>
      </c>
      <c r="M107" s="73">
        <f t="shared" ref="M107" si="101">SUM(M95:M106)</f>
        <v>0</v>
      </c>
      <c r="N107" s="73">
        <f t="shared" ref="N107" si="102">SUM(N95:N106)</f>
        <v>0</v>
      </c>
      <c r="O107" s="73">
        <f t="shared" ref="O107" si="103">SUM(O95:O106)</f>
        <v>0</v>
      </c>
      <c r="P107" s="73">
        <f t="shared" ref="P107" si="104">SUM(P95:P106)</f>
        <v>0</v>
      </c>
      <c r="Q107" s="73">
        <f t="shared" ref="Q107" si="105">SUM(Q95:Q106)</f>
        <v>0</v>
      </c>
      <c r="R107" s="73">
        <f t="shared" ref="R107" si="106">SUM(R95:R106)</f>
        <v>0</v>
      </c>
      <c r="S107" s="73">
        <f t="shared" ref="S107" si="107">SUM(S95:S106)</f>
        <v>0</v>
      </c>
      <c r="T107" s="73">
        <f t="shared" ref="T107" si="108">SUM(T95:T106)</f>
        <v>0</v>
      </c>
      <c r="U107" s="73"/>
      <c r="V107" s="73">
        <f t="shared" ref="V107" si="109">SUM(V95:V106)</f>
        <v>0</v>
      </c>
      <c r="W107" s="123"/>
      <c r="X107" s="75">
        <f t="shared" ref="X107" si="110">SUM(X95:X106)</f>
        <v>0</v>
      </c>
      <c r="Y107" s="73">
        <f t="shared" ref="Y107" si="111">SUM(Y95:Y106)</f>
        <v>0</v>
      </c>
      <c r="Z107" s="73"/>
      <c r="AA107" s="73">
        <f t="shared" ref="AA107" si="112">SUM(AA95:AA106)</f>
        <v>0</v>
      </c>
      <c r="AB107" s="73"/>
      <c r="AC107" s="73">
        <f t="shared" ref="AC107:AD107" si="113">SUM(AC95:AC106)</f>
        <v>0</v>
      </c>
      <c r="AD107" s="73">
        <f t="shared" si="113"/>
        <v>0</v>
      </c>
      <c r="AE107" s="80">
        <f t="shared" ref="AE107" si="114">SUM(AE95:AE106)</f>
        <v>0</v>
      </c>
      <c r="AF107" s="76">
        <f t="shared" ref="AF107" si="115">SUM(AF95:AF106)</f>
        <v>0</v>
      </c>
      <c r="AG107" s="72">
        <f t="shared" ref="AG107" si="116">SUM(AG95:AG106)</f>
        <v>0</v>
      </c>
      <c r="AH107" s="73">
        <f t="shared" ref="AH107" si="117">SUM(AH95:AH106)</f>
        <v>0</v>
      </c>
      <c r="AI107" s="73">
        <f t="shared" ref="AI107" si="118">SUM(AI95:AI106)</f>
        <v>0</v>
      </c>
      <c r="AJ107" s="73">
        <f t="shared" ref="AJ107" si="119">SUM(AJ95:AJ106)</f>
        <v>0</v>
      </c>
      <c r="AK107" s="74">
        <f t="shared" ref="AK107" si="120">SUM(AK95:AK106)</f>
        <v>0</v>
      </c>
    </row>
    <row r="108" spans="1:37" ht="63.75">
      <c r="A108" s="163" t="s">
        <v>29</v>
      </c>
      <c r="B108" s="60" t="s">
        <v>41</v>
      </c>
      <c r="C108" s="28">
        <f>SUM(D108:K108,Q108:V108)</f>
        <v>-437000</v>
      </c>
      <c r="D108" s="29">
        <v>-400000</v>
      </c>
      <c r="E108" s="29">
        <v>-37000</v>
      </c>
      <c r="F108" s="29"/>
      <c r="G108" s="29"/>
      <c r="H108" s="29"/>
      <c r="I108" s="29"/>
      <c r="J108" s="29"/>
      <c r="K108" s="30">
        <f t="shared" si="89"/>
        <v>0</v>
      </c>
      <c r="L108" s="31"/>
      <c r="M108" s="31"/>
      <c r="N108" s="31"/>
      <c r="O108" s="31"/>
      <c r="P108" s="31"/>
      <c r="Q108" s="29"/>
      <c r="R108" s="29"/>
      <c r="S108" s="29"/>
      <c r="T108" s="29"/>
      <c r="U108" s="29"/>
      <c r="V108" s="54"/>
      <c r="W108" s="124"/>
      <c r="X108" s="33">
        <f t="shared" ref="X108:X119" si="121">SUM(Y108:AD108)</f>
        <v>-84000</v>
      </c>
      <c r="Y108" s="31">
        <v>-84000</v>
      </c>
      <c r="Z108" s="31"/>
      <c r="AA108" s="31"/>
      <c r="AB108" s="31"/>
      <c r="AC108" s="31"/>
      <c r="AD108" s="31"/>
      <c r="AE108" s="85" t="s">
        <v>103</v>
      </c>
      <c r="AF108" s="34">
        <f t="shared" ref="AF108:AF119" si="122">C108+X108</f>
        <v>-521000</v>
      </c>
      <c r="AG108" s="56"/>
      <c r="AH108" s="54"/>
      <c r="AI108" s="54"/>
      <c r="AJ108" s="54"/>
      <c r="AK108" s="55"/>
    </row>
    <row r="109" spans="1:37" ht="77.25" hidden="1">
      <c r="A109" s="164"/>
      <c r="B109" s="9" t="s">
        <v>73</v>
      </c>
      <c r="C109" s="14">
        <f t="shared" ref="C109:C119" si="123">SUM(D109:K109,Q109:V109)</f>
        <v>0</v>
      </c>
      <c r="D109" s="6"/>
      <c r="E109" s="6"/>
      <c r="F109" s="6"/>
      <c r="G109" s="6"/>
      <c r="H109" s="6"/>
      <c r="I109" s="6"/>
      <c r="J109" s="6"/>
      <c r="K109" s="7">
        <f t="shared" si="89"/>
        <v>0</v>
      </c>
      <c r="L109" s="25"/>
      <c r="M109" s="25"/>
      <c r="N109" s="25"/>
      <c r="O109" s="25"/>
      <c r="P109" s="25"/>
      <c r="Q109" s="6"/>
      <c r="R109" s="6"/>
      <c r="S109" s="6"/>
      <c r="T109" s="8"/>
      <c r="U109" s="8"/>
      <c r="V109" s="8"/>
      <c r="W109" s="121"/>
      <c r="X109" s="13">
        <f t="shared" si="121"/>
        <v>0</v>
      </c>
      <c r="Y109" s="25"/>
      <c r="Z109" s="25"/>
      <c r="AA109" s="25"/>
      <c r="AB109" s="25"/>
      <c r="AC109" s="25"/>
      <c r="AD109" s="25"/>
      <c r="AE109" s="22"/>
      <c r="AF109" s="26">
        <f t="shared" si="122"/>
        <v>0</v>
      </c>
      <c r="AG109" s="23"/>
      <c r="AH109" s="8"/>
      <c r="AI109" s="8"/>
      <c r="AJ109" s="8"/>
      <c r="AK109" s="16"/>
    </row>
    <row r="110" spans="1:37" ht="39.75" thickBot="1">
      <c r="A110" s="164"/>
      <c r="B110" s="9" t="s">
        <v>85</v>
      </c>
      <c r="C110" s="14">
        <f t="shared" si="123"/>
        <v>391000</v>
      </c>
      <c r="D110" s="6"/>
      <c r="E110" s="6"/>
      <c r="F110" s="6"/>
      <c r="G110" s="6"/>
      <c r="H110" s="6"/>
      <c r="I110" s="6">
        <v>116000</v>
      </c>
      <c r="J110" s="6"/>
      <c r="K110" s="7">
        <f t="shared" si="89"/>
        <v>0</v>
      </c>
      <c r="L110" s="25"/>
      <c r="M110" s="25"/>
      <c r="N110" s="25"/>
      <c r="O110" s="25"/>
      <c r="P110" s="25"/>
      <c r="Q110" s="6"/>
      <c r="R110" s="6">
        <v>275000</v>
      </c>
      <c r="S110" s="6"/>
      <c r="T110" s="8"/>
      <c r="U110" s="8"/>
      <c r="V110" s="8"/>
      <c r="W110" s="121" t="s">
        <v>114</v>
      </c>
      <c r="X110" s="13">
        <f t="shared" si="121"/>
        <v>130000</v>
      </c>
      <c r="Y110" s="25"/>
      <c r="Z110" s="25"/>
      <c r="AA110" s="25"/>
      <c r="AB110" s="25"/>
      <c r="AC110" s="25">
        <v>130000</v>
      </c>
      <c r="AD110" s="25"/>
      <c r="AE110" s="22" t="s">
        <v>102</v>
      </c>
      <c r="AF110" s="26">
        <f t="shared" si="122"/>
        <v>521000</v>
      </c>
      <c r="AG110" s="23"/>
      <c r="AH110" s="8"/>
      <c r="AI110" s="8"/>
      <c r="AJ110" s="8"/>
      <c r="AK110" s="16"/>
    </row>
    <row r="111" spans="1:37" ht="15.75" hidden="1">
      <c r="A111" s="164"/>
      <c r="B111" s="9"/>
      <c r="C111" s="14">
        <f t="shared" si="123"/>
        <v>0</v>
      </c>
      <c r="D111" s="6"/>
      <c r="E111" s="6"/>
      <c r="F111" s="6"/>
      <c r="G111" s="6"/>
      <c r="H111" s="6"/>
      <c r="I111" s="6"/>
      <c r="J111" s="6"/>
      <c r="K111" s="7">
        <f t="shared" si="89"/>
        <v>0</v>
      </c>
      <c r="L111" s="25"/>
      <c r="M111" s="25"/>
      <c r="N111" s="25"/>
      <c r="O111" s="25"/>
      <c r="P111" s="25"/>
      <c r="Q111" s="6"/>
      <c r="R111" s="6"/>
      <c r="S111" s="6"/>
      <c r="T111" s="8"/>
      <c r="U111" s="8"/>
      <c r="V111" s="8"/>
      <c r="W111" s="121"/>
      <c r="X111" s="13">
        <f t="shared" si="121"/>
        <v>0</v>
      </c>
      <c r="Y111" s="25"/>
      <c r="Z111" s="25"/>
      <c r="AA111" s="25"/>
      <c r="AB111" s="25"/>
      <c r="AC111" s="25"/>
      <c r="AD111" s="25"/>
      <c r="AE111" s="22"/>
      <c r="AF111" s="26">
        <f t="shared" si="122"/>
        <v>0</v>
      </c>
      <c r="AG111" s="23"/>
      <c r="AH111" s="8"/>
      <c r="AI111" s="8"/>
      <c r="AJ111" s="8"/>
      <c r="AK111" s="16"/>
    </row>
    <row r="112" spans="1:37" ht="15.75" hidden="1">
      <c r="A112" s="164"/>
      <c r="B112" s="9"/>
      <c r="C112" s="14">
        <f t="shared" si="123"/>
        <v>0</v>
      </c>
      <c r="D112" s="6"/>
      <c r="E112" s="6"/>
      <c r="F112" s="6"/>
      <c r="G112" s="6"/>
      <c r="H112" s="6"/>
      <c r="I112" s="6"/>
      <c r="J112" s="6"/>
      <c r="K112" s="7">
        <f t="shared" si="89"/>
        <v>0</v>
      </c>
      <c r="L112" s="25"/>
      <c r="M112" s="25"/>
      <c r="N112" s="25"/>
      <c r="O112" s="25"/>
      <c r="P112" s="25"/>
      <c r="Q112" s="6"/>
      <c r="R112" s="6"/>
      <c r="S112" s="6"/>
      <c r="T112" s="8"/>
      <c r="U112" s="8"/>
      <c r="V112" s="8"/>
      <c r="W112" s="121"/>
      <c r="X112" s="13">
        <f t="shared" si="121"/>
        <v>0</v>
      </c>
      <c r="Y112" s="25"/>
      <c r="Z112" s="25"/>
      <c r="AA112" s="25"/>
      <c r="AB112" s="25"/>
      <c r="AC112" s="25"/>
      <c r="AD112" s="25"/>
      <c r="AE112" s="22"/>
      <c r="AF112" s="26">
        <f t="shared" si="122"/>
        <v>0</v>
      </c>
      <c r="AG112" s="23"/>
      <c r="AH112" s="8"/>
      <c r="AI112" s="8"/>
      <c r="AJ112" s="8"/>
      <c r="AK112" s="16"/>
    </row>
    <row r="113" spans="1:37" ht="15.75" hidden="1">
      <c r="A113" s="164"/>
      <c r="B113" s="9"/>
      <c r="C113" s="14">
        <f t="shared" si="123"/>
        <v>0</v>
      </c>
      <c r="D113" s="6"/>
      <c r="E113" s="6"/>
      <c r="F113" s="6"/>
      <c r="G113" s="6"/>
      <c r="H113" s="6"/>
      <c r="I113" s="6"/>
      <c r="J113" s="6"/>
      <c r="K113" s="7">
        <f t="shared" si="89"/>
        <v>0</v>
      </c>
      <c r="L113" s="25"/>
      <c r="M113" s="25"/>
      <c r="N113" s="25"/>
      <c r="O113" s="25"/>
      <c r="P113" s="25"/>
      <c r="Q113" s="6"/>
      <c r="R113" s="6"/>
      <c r="S113" s="6"/>
      <c r="T113" s="8"/>
      <c r="U113" s="8"/>
      <c r="V113" s="8"/>
      <c r="W113" s="121"/>
      <c r="X113" s="13">
        <f t="shared" si="121"/>
        <v>0</v>
      </c>
      <c r="Y113" s="25"/>
      <c r="Z113" s="25"/>
      <c r="AA113" s="25"/>
      <c r="AB113" s="25"/>
      <c r="AC113" s="25"/>
      <c r="AD113" s="25"/>
      <c r="AE113" s="22"/>
      <c r="AF113" s="26">
        <f t="shared" si="122"/>
        <v>0</v>
      </c>
      <c r="AG113" s="23"/>
      <c r="AH113" s="8"/>
      <c r="AI113" s="8"/>
      <c r="AJ113" s="8"/>
      <c r="AK113" s="16"/>
    </row>
    <row r="114" spans="1:37" ht="15.75" hidden="1">
      <c r="A114" s="164"/>
      <c r="B114" s="9"/>
      <c r="C114" s="14">
        <f t="shared" si="123"/>
        <v>0</v>
      </c>
      <c r="D114" s="6"/>
      <c r="E114" s="6"/>
      <c r="F114" s="6"/>
      <c r="G114" s="6"/>
      <c r="H114" s="6"/>
      <c r="I114" s="6"/>
      <c r="J114" s="6"/>
      <c r="K114" s="7">
        <f t="shared" si="89"/>
        <v>0</v>
      </c>
      <c r="L114" s="25"/>
      <c r="M114" s="25"/>
      <c r="N114" s="25"/>
      <c r="O114" s="25"/>
      <c r="P114" s="25"/>
      <c r="Q114" s="6"/>
      <c r="R114" s="6"/>
      <c r="S114" s="6"/>
      <c r="T114" s="8"/>
      <c r="U114" s="8"/>
      <c r="V114" s="8"/>
      <c r="W114" s="121"/>
      <c r="X114" s="13">
        <f t="shared" si="121"/>
        <v>0</v>
      </c>
      <c r="Y114" s="25"/>
      <c r="Z114" s="25"/>
      <c r="AA114" s="25"/>
      <c r="AB114" s="25"/>
      <c r="AC114" s="25"/>
      <c r="AD114" s="25"/>
      <c r="AE114" s="22"/>
      <c r="AF114" s="26">
        <f t="shared" si="122"/>
        <v>0</v>
      </c>
      <c r="AG114" s="23"/>
      <c r="AH114" s="8"/>
      <c r="AI114" s="8"/>
      <c r="AJ114" s="8"/>
      <c r="AK114" s="16"/>
    </row>
    <row r="115" spans="1:37" ht="15.75" hidden="1">
      <c r="A115" s="164"/>
      <c r="B115" s="9"/>
      <c r="C115" s="14">
        <f t="shared" si="123"/>
        <v>0</v>
      </c>
      <c r="D115" s="6"/>
      <c r="E115" s="6"/>
      <c r="F115" s="6"/>
      <c r="G115" s="6"/>
      <c r="H115" s="6"/>
      <c r="I115" s="6"/>
      <c r="J115" s="6"/>
      <c r="K115" s="7">
        <f t="shared" si="89"/>
        <v>0</v>
      </c>
      <c r="L115" s="25"/>
      <c r="M115" s="25"/>
      <c r="N115" s="25"/>
      <c r="O115" s="25"/>
      <c r="P115" s="25"/>
      <c r="Q115" s="6"/>
      <c r="R115" s="6"/>
      <c r="S115" s="6"/>
      <c r="T115" s="8"/>
      <c r="U115" s="8"/>
      <c r="V115" s="8"/>
      <c r="W115" s="121"/>
      <c r="X115" s="13">
        <f t="shared" si="121"/>
        <v>0</v>
      </c>
      <c r="Y115" s="25"/>
      <c r="Z115" s="25"/>
      <c r="AA115" s="25"/>
      <c r="AB115" s="25"/>
      <c r="AC115" s="25"/>
      <c r="AD115" s="25"/>
      <c r="AE115" s="22"/>
      <c r="AF115" s="26">
        <f t="shared" si="122"/>
        <v>0</v>
      </c>
      <c r="AG115" s="23"/>
      <c r="AH115" s="8"/>
      <c r="AI115" s="8"/>
      <c r="AJ115" s="8"/>
      <c r="AK115" s="16"/>
    </row>
    <row r="116" spans="1:37" ht="15.75" hidden="1">
      <c r="A116" s="164"/>
      <c r="B116" s="9"/>
      <c r="C116" s="14">
        <f t="shared" si="123"/>
        <v>0</v>
      </c>
      <c r="D116" s="6"/>
      <c r="E116" s="6"/>
      <c r="F116" s="6"/>
      <c r="G116" s="6"/>
      <c r="H116" s="6"/>
      <c r="I116" s="6"/>
      <c r="J116" s="6"/>
      <c r="K116" s="7">
        <f t="shared" si="89"/>
        <v>0</v>
      </c>
      <c r="L116" s="25"/>
      <c r="M116" s="25"/>
      <c r="N116" s="25"/>
      <c r="O116" s="25"/>
      <c r="P116" s="25"/>
      <c r="Q116" s="6"/>
      <c r="R116" s="6"/>
      <c r="S116" s="6"/>
      <c r="T116" s="8"/>
      <c r="U116" s="8"/>
      <c r="V116" s="8"/>
      <c r="W116" s="121"/>
      <c r="X116" s="13">
        <f t="shared" si="121"/>
        <v>0</v>
      </c>
      <c r="Y116" s="25"/>
      <c r="Z116" s="25"/>
      <c r="AA116" s="25"/>
      <c r="AB116" s="25"/>
      <c r="AC116" s="25"/>
      <c r="AD116" s="25"/>
      <c r="AE116" s="22"/>
      <c r="AF116" s="26">
        <f t="shared" si="122"/>
        <v>0</v>
      </c>
      <c r="AG116" s="23"/>
      <c r="AH116" s="8"/>
      <c r="AI116" s="8"/>
      <c r="AJ116" s="8"/>
      <c r="AK116" s="16"/>
    </row>
    <row r="117" spans="1:37" ht="15.75" hidden="1">
      <c r="A117" s="164"/>
      <c r="B117" s="9"/>
      <c r="C117" s="14">
        <f t="shared" si="123"/>
        <v>0</v>
      </c>
      <c r="D117" s="6"/>
      <c r="E117" s="6"/>
      <c r="F117" s="6"/>
      <c r="G117" s="6"/>
      <c r="H117" s="6"/>
      <c r="I117" s="6"/>
      <c r="J117" s="6"/>
      <c r="K117" s="7">
        <f t="shared" si="89"/>
        <v>0</v>
      </c>
      <c r="L117" s="25"/>
      <c r="M117" s="25"/>
      <c r="N117" s="25"/>
      <c r="O117" s="25"/>
      <c r="P117" s="25"/>
      <c r="Q117" s="6"/>
      <c r="R117" s="6"/>
      <c r="S117" s="6"/>
      <c r="T117" s="8"/>
      <c r="U117" s="8"/>
      <c r="V117" s="8"/>
      <c r="W117" s="121"/>
      <c r="X117" s="13">
        <f t="shared" si="121"/>
        <v>0</v>
      </c>
      <c r="Y117" s="25"/>
      <c r="Z117" s="25"/>
      <c r="AA117" s="25"/>
      <c r="AB117" s="25"/>
      <c r="AC117" s="25"/>
      <c r="AD117" s="25"/>
      <c r="AE117" s="22"/>
      <c r="AF117" s="26">
        <f t="shared" si="122"/>
        <v>0</v>
      </c>
      <c r="AG117" s="23"/>
      <c r="AH117" s="8"/>
      <c r="AI117" s="8"/>
      <c r="AJ117" s="8"/>
      <c r="AK117" s="16"/>
    </row>
    <row r="118" spans="1:37" ht="15.75" hidden="1">
      <c r="A118" s="164"/>
      <c r="B118" s="9"/>
      <c r="C118" s="14">
        <f t="shared" si="123"/>
        <v>0</v>
      </c>
      <c r="D118" s="6"/>
      <c r="E118" s="6"/>
      <c r="F118" s="6"/>
      <c r="G118" s="6"/>
      <c r="H118" s="6"/>
      <c r="I118" s="6"/>
      <c r="J118" s="6"/>
      <c r="K118" s="7">
        <f t="shared" si="89"/>
        <v>0</v>
      </c>
      <c r="L118" s="25"/>
      <c r="M118" s="25"/>
      <c r="N118" s="25"/>
      <c r="O118" s="25"/>
      <c r="P118" s="25"/>
      <c r="Q118" s="6"/>
      <c r="R118" s="6"/>
      <c r="S118" s="6"/>
      <c r="T118" s="8"/>
      <c r="U118" s="8"/>
      <c r="V118" s="8"/>
      <c r="W118" s="121"/>
      <c r="X118" s="13">
        <f t="shared" si="121"/>
        <v>0</v>
      </c>
      <c r="Y118" s="25"/>
      <c r="Z118" s="25"/>
      <c r="AA118" s="25"/>
      <c r="AB118" s="25"/>
      <c r="AC118" s="25"/>
      <c r="AD118" s="25"/>
      <c r="AE118" s="22"/>
      <c r="AF118" s="26">
        <f t="shared" si="122"/>
        <v>0</v>
      </c>
      <c r="AG118" s="23"/>
      <c r="AH118" s="8"/>
      <c r="AI118" s="8"/>
      <c r="AJ118" s="8"/>
      <c r="AK118" s="16"/>
    </row>
    <row r="119" spans="1:37" ht="16.5" hidden="1" thickBot="1">
      <c r="A119" s="165"/>
      <c r="B119" s="45"/>
      <c r="C119" s="46">
        <f t="shared" si="123"/>
        <v>0</v>
      </c>
      <c r="D119" s="47"/>
      <c r="E119" s="47"/>
      <c r="F119" s="47"/>
      <c r="G119" s="47"/>
      <c r="H119" s="47"/>
      <c r="I119" s="47"/>
      <c r="J119" s="47"/>
      <c r="K119" s="48">
        <f t="shared" si="89"/>
        <v>0</v>
      </c>
      <c r="L119" s="49"/>
      <c r="M119" s="49"/>
      <c r="N119" s="49"/>
      <c r="O119" s="49"/>
      <c r="P119" s="49"/>
      <c r="Q119" s="47"/>
      <c r="R119" s="47"/>
      <c r="S119" s="47"/>
      <c r="T119" s="57"/>
      <c r="U119" s="57"/>
      <c r="V119" s="57"/>
      <c r="W119" s="122"/>
      <c r="X119" s="51">
        <f t="shared" si="121"/>
        <v>0</v>
      </c>
      <c r="Y119" s="49"/>
      <c r="Z119" s="49"/>
      <c r="AA119" s="49"/>
      <c r="AB119" s="49"/>
      <c r="AC119" s="49"/>
      <c r="AD119" s="49"/>
      <c r="AE119" s="84"/>
      <c r="AF119" s="52">
        <f t="shared" si="122"/>
        <v>0</v>
      </c>
      <c r="AG119" s="59"/>
      <c r="AH119" s="57"/>
      <c r="AI119" s="57"/>
      <c r="AJ119" s="57"/>
      <c r="AK119" s="58"/>
    </row>
    <row r="120" spans="1:37" ht="16.5" thickBot="1">
      <c r="A120" s="174" t="s">
        <v>64</v>
      </c>
      <c r="B120" s="175"/>
      <c r="C120" s="72">
        <f>SUM(C108:C119)</f>
        <v>-46000</v>
      </c>
      <c r="D120" s="73">
        <f>SUM(D108:D119)</f>
        <v>-400000</v>
      </c>
      <c r="E120" s="73">
        <f t="shared" ref="E120" si="124">SUM(E108:E119)</f>
        <v>-37000</v>
      </c>
      <c r="F120" s="73">
        <f t="shared" ref="F120" si="125">SUM(F108:F119)</f>
        <v>0</v>
      </c>
      <c r="G120" s="73">
        <f t="shared" ref="G120" si="126">SUM(G108:G119)</f>
        <v>0</v>
      </c>
      <c r="H120" s="73">
        <f t="shared" ref="H120" si="127">SUM(H108:H119)</f>
        <v>0</v>
      </c>
      <c r="I120" s="73">
        <f t="shared" ref="I120" si="128">SUM(I108:I119)</f>
        <v>116000</v>
      </c>
      <c r="J120" s="73">
        <f t="shared" ref="J120:K120" si="129">SUM(J108:J119)</f>
        <v>0</v>
      </c>
      <c r="K120" s="73">
        <f t="shared" si="129"/>
        <v>0</v>
      </c>
      <c r="L120" s="73">
        <f t="shared" ref="L120" si="130">SUM(L108:L119)</f>
        <v>0</v>
      </c>
      <c r="M120" s="73">
        <f t="shared" ref="M120" si="131">SUM(M108:M119)</f>
        <v>0</v>
      </c>
      <c r="N120" s="73">
        <f t="shared" ref="N120" si="132">SUM(N108:N119)</f>
        <v>0</v>
      </c>
      <c r="O120" s="73">
        <f t="shared" ref="O120" si="133">SUM(O108:O119)</f>
        <v>0</v>
      </c>
      <c r="P120" s="73">
        <f t="shared" ref="P120" si="134">SUM(P108:P119)</f>
        <v>0</v>
      </c>
      <c r="Q120" s="73">
        <f t="shared" ref="Q120" si="135">SUM(Q108:Q119)</f>
        <v>0</v>
      </c>
      <c r="R120" s="73">
        <f t="shared" ref="R120" si="136">SUM(R108:R119)</f>
        <v>275000</v>
      </c>
      <c r="S120" s="73">
        <f t="shared" ref="S120" si="137">SUM(S108:S119)</f>
        <v>0</v>
      </c>
      <c r="T120" s="73">
        <f t="shared" ref="T120" si="138">SUM(T108:T119)</f>
        <v>0</v>
      </c>
      <c r="U120" s="73"/>
      <c r="V120" s="73">
        <f t="shared" ref="V120" si="139">SUM(V108:V119)</f>
        <v>0</v>
      </c>
      <c r="W120" s="123"/>
      <c r="X120" s="75">
        <f t="shared" ref="X120" si="140">SUM(X108:X119)</f>
        <v>46000</v>
      </c>
      <c r="Y120" s="73">
        <f t="shared" ref="Y120" si="141">SUM(Y108:Y119)</f>
        <v>-84000</v>
      </c>
      <c r="Z120" s="73"/>
      <c r="AA120" s="73">
        <f t="shared" ref="AA120" si="142">SUM(AA108:AA119)</f>
        <v>0</v>
      </c>
      <c r="AB120" s="73"/>
      <c r="AC120" s="73">
        <f t="shared" ref="AC120:AD120" si="143">SUM(AC108:AC119)</f>
        <v>130000</v>
      </c>
      <c r="AD120" s="73">
        <f t="shared" si="143"/>
        <v>0</v>
      </c>
      <c r="AE120" s="80">
        <f t="shared" ref="AE120" si="144">SUM(AE108:AE119)</f>
        <v>0</v>
      </c>
      <c r="AF120" s="76">
        <f t="shared" ref="AF120" si="145">SUM(AF108:AF119)</f>
        <v>0</v>
      </c>
      <c r="AG120" s="72">
        <f t="shared" ref="AG120" si="146">SUM(AG108:AG119)</f>
        <v>0</v>
      </c>
      <c r="AH120" s="73">
        <f t="shared" ref="AH120" si="147">SUM(AH108:AH119)</f>
        <v>0</v>
      </c>
      <c r="AI120" s="73">
        <f t="shared" ref="AI120" si="148">SUM(AI108:AI119)</f>
        <v>0</v>
      </c>
      <c r="AJ120" s="73">
        <f t="shared" ref="AJ120" si="149">SUM(AJ108:AJ119)</f>
        <v>0</v>
      </c>
      <c r="AK120" s="74">
        <f t="shared" ref="AK120" si="150">SUM(AK108:AK119)</f>
        <v>0</v>
      </c>
    </row>
    <row r="121" spans="1:37" ht="32.25" hidden="1" customHeight="1">
      <c r="A121" s="176" t="s">
        <v>30</v>
      </c>
      <c r="B121" s="37" t="s">
        <v>43</v>
      </c>
      <c r="C121" s="38">
        <f>SUM(D121:K121,Q121:V121)</f>
        <v>0</v>
      </c>
      <c r="D121" s="39"/>
      <c r="E121" s="39"/>
      <c r="F121" s="39"/>
      <c r="G121" s="39"/>
      <c r="H121" s="39"/>
      <c r="I121" s="39"/>
      <c r="J121" s="39"/>
      <c r="K121" s="40">
        <f t="shared" si="89"/>
        <v>0</v>
      </c>
      <c r="L121" s="41"/>
      <c r="M121" s="41"/>
      <c r="N121" s="41"/>
      <c r="O121" s="41"/>
      <c r="P121" s="41"/>
      <c r="Q121" s="39"/>
      <c r="R121" s="39"/>
      <c r="S121" s="39"/>
      <c r="T121" s="66"/>
      <c r="U121" s="66"/>
      <c r="V121" s="66"/>
      <c r="W121" s="125"/>
      <c r="X121" s="43">
        <f t="shared" ref="X121:X132" si="151">SUM(Y121:AD121)</f>
        <v>0</v>
      </c>
      <c r="Y121" s="41"/>
      <c r="Z121" s="41"/>
      <c r="AA121" s="41"/>
      <c r="AB121" s="41"/>
      <c r="AC121" s="41"/>
      <c r="AD121" s="41"/>
      <c r="AE121" s="79"/>
      <c r="AF121" s="44">
        <f t="shared" ref="AF121:AF132" si="152">C121+X121</f>
        <v>0</v>
      </c>
      <c r="AG121" s="68"/>
      <c r="AH121" s="86"/>
      <c r="AI121" s="66"/>
      <c r="AJ121" s="66"/>
      <c r="AK121" s="67"/>
    </row>
    <row r="122" spans="1:37" ht="45.75" hidden="1" customHeight="1">
      <c r="A122" s="164"/>
      <c r="B122" s="9" t="s">
        <v>67</v>
      </c>
      <c r="C122" s="14">
        <f t="shared" ref="C122:C132" si="153">SUM(D122:K122,Q122:V122)</f>
        <v>0</v>
      </c>
      <c r="D122" s="6"/>
      <c r="E122" s="6"/>
      <c r="F122" s="6"/>
      <c r="G122" s="6"/>
      <c r="H122" s="6"/>
      <c r="I122" s="6"/>
      <c r="J122" s="6"/>
      <c r="K122" s="7">
        <f t="shared" si="89"/>
        <v>0</v>
      </c>
      <c r="L122" s="25"/>
      <c r="M122" s="25"/>
      <c r="N122" s="25"/>
      <c r="O122" s="25"/>
      <c r="P122" s="25"/>
      <c r="Q122" s="6"/>
      <c r="R122" s="6"/>
      <c r="S122" s="6"/>
      <c r="T122" s="8"/>
      <c r="U122" s="8"/>
      <c r="V122" s="8"/>
      <c r="W122" s="121"/>
      <c r="X122" s="13">
        <f t="shared" si="151"/>
        <v>0</v>
      </c>
      <c r="Y122" s="25"/>
      <c r="Z122" s="25"/>
      <c r="AA122" s="25"/>
      <c r="AB122" s="25"/>
      <c r="AC122" s="25"/>
      <c r="AD122" s="25"/>
      <c r="AE122" s="22"/>
      <c r="AF122" s="26">
        <f t="shared" si="152"/>
        <v>0</v>
      </c>
      <c r="AG122" s="23"/>
      <c r="AH122" s="6"/>
      <c r="AI122" s="8"/>
      <c r="AJ122" s="8"/>
      <c r="AK122" s="16"/>
    </row>
    <row r="123" spans="1:37" ht="26.25" hidden="1">
      <c r="A123" s="164"/>
      <c r="B123" s="9" t="s">
        <v>79</v>
      </c>
      <c r="C123" s="14">
        <f t="shared" si="153"/>
        <v>0</v>
      </c>
      <c r="D123" s="6"/>
      <c r="E123" s="6"/>
      <c r="F123" s="6"/>
      <c r="G123" s="6"/>
      <c r="H123" s="6"/>
      <c r="I123" s="6"/>
      <c r="J123" s="6"/>
      <c r="K123" s="7">
        <f t="shared" si="89"/>
        <v>0</v>
      </c>
      <c r="L123" s="25"/>
      <c r="M123" s="25"/>
      <c r="N123" s="25"/>
      <c r="O123" s="25"/>
      <c r="P123" s="25"/>
      <c r="Q123" s="6"/>
      <c r="R123" s="6"/>
      <c r="S123" s="6"/>
      <c r="T123" s="6"/>
      <c r="U123" s="6"/>
      <c r="V123" s="6"/>
      <c r="W123" s="121"/>
      <c r="X123" s="13">
        <f t="shared" si="151"/>
        <v>0</v>
      </c>
      <c r="Y123" s="25"/>
      <c r="Z123" s="25"/>
      <c r="AA123" s="25"/>
      <c r="AB123" s="25"/>
      <c r="AC123" s="25"/>
      <c r="AD123" s="25"/>
      <c r="AE123" s="22"/>
      <c r="AF123" s="26">
        <f t="shared" si="152"/>
        <v>0</v>
      </c>
      <c r="AG123" s="17"/>
      <c r="AH123" s="6"/>
      <c r="AI123" s="8"/>
      <c r="AJ123" s="8"/>
      <c r="AK123" s="16"/>
    </row>
    <row r="124" spans="1:37" ht="15.75" hidden="1">
      <c r="A124" s="164"/>
      <c r="B124" s="9"/>
      <c r="C124" s="14">
        <f t="shared" si="153"/>
        <v>0</v>
      </c>
      <c r="D124" s="6"/>
      <c r="E124" s="6"/>
      <c r="F124" s="6"/>
      <c r="G124" s="6"/>
      <c r="H124" s="6"/>
      <c r="I124" s="6"/>
      <c r="J124" s="6"/>
      <c r="K124" s="7">
        <f t="shared" si="89"/>
        <v>0</v>
      </c>
      <c r="L124" s="25"/>
      <c r="M124" s="25"/>
      <c r="N124" s="25"/>
      <c r="O124" s="25"/>
      <c r="P124" s="25"/>
      <c r="Q124" s="6"/>
      <c r="R124" s="6"/>
      <c r="S124" s="6"/>
      <c r="T124" s="6"/>
      <c r="U124" s="6"/>
      <c r="V124" s="6"/>
      <c r="W124" s="121"/>
      <c r="X124" s="13">
        <f t="shared" si="151"/>
        <v>0</v>
      </c>
      <c r="Y124" s="25"/>
      <c r="Z124" s="25"/>
      <c r="AA124" s="25"/>
      <c r="AB124" s="25"/>
      <c r="AC124" s="25"/>
      <c r="AD124" s="25"/>
      <c r="AE124" s="22"/>
      <c r="AF124" s="26">
        <f t="shared" si="152"/>
        <v>0</v>
      </c>
      <c r="AG124" s="23"/>
      <c r="AH124" s="8"/>
      <c r="AI124" s="8"/>
      <c r="AJ124" s="8"/>
      <c r="AK124" s="16"/>
    </row>
    <row r="125" spans="1:37" ht="15.75" hidden="1">
      <c r="A125" s="164"/>
      <c r="B125" s="9"/>
      <c r="C125" s="14">
        <f t="shared" si="153"/>
        <v>0</v>
      </c>
      <c r="D125" s="6"/>
      <c r="E125" s="6"/>
      <c r="F125" s="6"/>
      <c r="G125" s="6"/>
      <c r="H125" s="6"/>
      <c r="I125" s="6"/>
      <c r="J125" s="6"/>
      <c r="K125" s="7">
        <f t="shared" si="89"/>
        <v>0</v>
      </c>
      <c r="L125" s="25"/>
      <c r="M125" s="25"/>
      <c r="N125" s="25"/>
      <c r="O125" s="25"/>
      <c r="P125" s="25"/>
      <c r="Q125" s="6"/>
      <c r="R125" s="6"/>
      <c r="S125" s="6"/>
      <c r="T125" s="6"/>
      <c r="U125" s="6"/>
      <c r="V125" s="6"/>
      <c r="W125" s="121"/>
      <c r="X125" s="13">
        <f t="shared" si="151"/>
        <v>0</v>
      </c>
      <c r="Y125" s="25"/>
      <c r="Z125" s="25"/>
      <c r="AA125" s="25"/>
      <c r="AB125" s="25"/>
      <c r="AC125" s="25"/>
      <c r="AD125" s="25"/>
      <c r="AE125" s="22"/>
      <c r="AF125" s="26">
        <f t="shared" si="152"/>
        <v>0</v>
      </c>
      <c r="AG125" s="23"/>
      <c r="AH125" s="8"/>
      <c r="AI125" s="8"/>
      <c r="AJ125" s="8"/>
      <c r="AK125" s="16"/>
    </row>
    <row r="126" spans="1:37" ht="15.75" hidden="1">
      <c r="A126" s="164"/>
      <c r="B126" s="9"/>
      <c r="C126" s="14">
        <f t="shared" si="153"/>
        <v>0</v>
      </c>
      <c r="D126" s="6"/>
      <c r="E126" s="6"/>
      <c r="F126" s="6"/>
      <c r="G126" s="6"/>
      <c r="H126" s="6"/>
      <c r="I126" s="6"/>
      <c r="J126" s="6"/>
      <c r="K126" s="7">
        <f t="shared" si="89"/>
        <v>0</v>
      </c>
      <c r="L126" s="25"/>
      <c r="M126" s="25"/>
      <c r="N126" s="25"/>
      <c r="O126" s="25"/>
      <c r="P126" s="25"/>
      <c r="Q126" s="6"/>
      <c r="R126" s="6"/>
      <c r="S126" s="6"/>
      <c r="T126" s="6"/>
      <c r="U126" s="6"/>
      <c r="V126" s="6"/>
      <c r="W126" s="121"/>
      <c r="X126" s="13">
        <f t="shared" si="151"/>
        <v>0</v>
      </c>
      <c r="Y126" s="25"/>
      <c r="Z126" s="25"/>
      <c r="AA126" s="25"/>
      <c r="AB126" s="25"/>
      <c r="AC126" s="25"/>
      <c r="AD126" s="25"/>
      <c r="AE126" s="22"/>
      <c r="AF126" s="26">
        <f t="shared" si="152"/>
        <v>0</v>
      </c>
      <c r="AG126" s="23"/>
      <c r="AH126" s="8"/>
      <c r="AI126" s="8"/>
      <c r="AJ126" s="8"/>
      <c r="AK126" s="16"/>
    </row>
    <row r="127" spans="1:37" ht="15.75" hidden="1">
      <c r="A127" s="164"/>
      <c r="B127" s="9"/>
      <c r="C127" s="14">
        <f t="shared" si="153"/>
        <v>0</v>
      </c>
      <c r="D127" s="6"/>
      <c r="E127" s="6"/>
      <c r="F127" s="6"/>
      <c r="G127" s="6"/>
      <c r="H127" s="6"/>
      <c r="I127" s="6"/>
      <c r="J127" s="6"/>
      <c r="K127" s="7">
        <f t="shared" si="89"/>
        <v>0</v>
      </c>
      <c r="L127" s="25"/>
      <c r="M127" s="25"/>
      <c r="N127" s="25"/>
      <c r="O127" s="25"/>
      <c r="P127" s="25"/>
      <c r="Q127" s="6"/>
      <c r="R127" s="6"/>
      <c r="S127" s="6"/>
      <c r="T127" s="6"/>
      <c r="U127" s="6"/>
      <c r="V127" s="6"/>
      <c r="W127" s="121"/>
      <c r="X127" s="13">
        <f t="shared" si="151"/>
        <v>0</v>
      </c>
      <c r="Y127" s="25"/>
      <c r="Z127" s="25"/>
      <c r="AA127" s="25"/>
      <c r="AB127" s="25"/>
      <c r="AC127" s="25"/>
      <c r="AD127" s="25"/>
      <c r="AE127" s="22"/>
      <c r="AF127" s="26">
        <f t="shared" si="152"/>
        <v>0</v>
      </c>
      <c r="AG127" s="23"/>
      <c r="AH127" s="8"/>
      <c r="AI127" s="8"/>
      <c r="AJ127" s="8"/>
      <c r="AK127" s="16"/>
    </row>
    <row r="128" spans="1:37" ht="15.75" hidden="1">
      <c r="A128" s="164"/>
      <c r="B128" s="9"/>
      <c r="C128" s="14">
        <f t="shared" si="153"/>
        <v>0</v>
      </c>
      <c r="D128" s="6"/>
      <c r="E128" s="6"/>
      <c r="F128" s="6"/>
      <c r="G128" s="6"/>
      <c r="H128" s="6"/>
      <c r="I128" s="6"/>
      <c r="J128" s="6"/>
      <c r="K128" s="7">
        <f t="shared" si="89"/>
        <v>0</v>
      </c>
      <c r="L128" s="25"/>
      <c r="M128" s="25"/>
      <c r="N128" s="25"/>
      <c r="O128" s="25"/>
      <c r="P128" s="25"/>
      <c r="Q128" s="6"/>
      <c r="R128" s="6"/>
      <c r="S128" s="6"/>
      <c r="T128" s="6"/>
      <c r="U128" s="6"/>
      <c r="V128" s="6"/>
      <c r="W128" s="121"/>
      <c r="X128" s="13">
        <f t="shared" si="151"/>
        <v>0</v>
      </c>
      <c r="Y128" s="25"/>
      <c r="Z128" s="25"/>
      <c r="AA128" s="25"/>
      <c r="AB128" s="25"/>
      <c r="AC128" s="25"/>
      <c r="AD128" s="25"/>
      <c r="AE128" s="22"/>
      <c r="AF128" s="26">
        <f t="shared" si="152"/>
        <v>0</v>
      </c>
      <c r="AG128" s="23"/>
      <c r="AH128" s="8"/>
      <c r="AI128" s="8"/>
      <c r="AJ128" s="8"/>
      <c r="AK128" s="16"/>
    </row>
    <row r="129" spans="1:37" ht="15.75" hidden="1">
      <c r="A129" s="164"/>
      <c r="B129" s="9"/>
      <c r="C129" s="14">
        <f t="shared" si="153"/>
        <v>0</v>
      </c>
      <c r="D129" s="6"/>
      <c r="E129" s="6"/>
      <c r="F129" s="6"/>
      <c r="G129" s="6"/>
      <c r="H129" s="6"/>
      <c r="I129" s="6"/>
      <c r="J129" s="6"/>
      <c r="K129" s="7">
        <f t="shared" si="89"/>
        <v>0</v>
      </c>
      <c r="L129" s="25"/>
      <c r="M129" s="25"/>
      <c r="N129" s="25"/>
      <c r="O129" s="25"/>
      <c r="P129" s="25"/>
      <c r="Q129" s="6"/>
      <c r="R129" s="6"/>
      <c r="S129" s="6"/>
      <c r="T129" s="6"/>
      <c r="U129" s="6"/>
      <c r="V129" s="6"/>
      <c r="W129" s="121"/>
      <c r="X129" s="13">
        <f t="shared" si="151"/>
        <v>0</v>
      </c>
      <c r="Y129" s="25"/>
      <c r="Z129" s="25"/>
      <c r="AA129" s="25"/>
      <c r="AB129" s="25"/>
      <c r="AC129" s="25"/>
      <c r="AD129" s="25"/>
      <c r="AE129" s="22"/>
      <c r="AF129" s="26">
        <f t="shared" si="152"/>
        <v>0</v>
      </c>
      <c r="AG129" s="23"/>
      <c r="AH129" s="8"/>
      <c r="AI129" s="8"/>
      <c r="AJ129" s="8"/>
      <c r="AK129" s="16"/>
    </row>
    <row r="130" spans="1:37" ht="15.75" hidden="1">
      <c r="A130" s="164"/>
      <c r="B130" s="9"/>
      <c r="C130" s="14">
        <f t="shared" si="153"/>
        <v>0</v>
      </c>
      <c r="D130" s="6"/>
      <c r="E130" s="6"/>
      <c r="F130" s="6"/>
      <c r="G130" s="6"/>
      <c r="H130" s="6"/>
      <c r="I130" s="6"/>
      <c r="J130" s="6"/>
      <c r="K130" s="7">
        <f t="shared" si="89"/>
        <v>0</v>
      </c>
      <c r="L130" s="25"/>
      <c r="M130" s="25"/>
      <c r="N130" s="25"/>
      <c r="O130" s="25"/>
      <c r="P130" s="25"/>
      <c r="Q130" s="6"/>
      <c r="R130" s="6"/>
      <c r="S130" s="6"/>
      <c r="T130" s="6"/>
      <c r="U130" s="6"/>
      <c r="V130" s="6"/>
      <c r="W130" s="121"/>
      <c r="X130" s="13">
        <f t="shared" si="151"/>
        <v>0</v>
      </c>
      <c r="Y130" s="25"/>
      <c r="Z130" s="25"/>
      <c r="AA130" s="25"/>
      <c r="AB130" s="25"/>
      <c r="AC130" s="25"/>
      <c r="AD130" s="25"/>
      <c r="AE130" s="22"/>
      <c r="AF130" s="26">
        <f t="shared" si="152"/>
        <v>0</v>
      </c>
      <c r="AG130" s="23"/>
      <c r="AH130" s="8"/>
      <c r="AI130" s="8"/>
      <c r="AJ130" s="8"/>
      <c r="AK130" s="16"/>
    </row>
    <row r="131" spans="1:37" ht="15.75" hidden="1">
      <c r="A131" s="164"/>
      <c r="B131" s="9"/>
      <c r="C131" s="14">
        <f t="shared" si="153"/>
        <v>0</v>
      </c>
      <c r="D131" s="6"/>
      <c r="E131" s="6"/>
      <c r="F131" s="6"/>
      <c r="G131" s="6"/>
      <c r="H131" s="6"/>
      <c r="I131" s="6"/>
      <c r="J131" s="6"/>
      <c r="K131" s="7">
        <f t="shared" si="89"/>
        <v>0</v>
      </c>
      <c r="L131" s="25"/>
      <c r="M131" s="25"/>
      <c r="N131" s="25"/>
      <c r="O131" s="25"/>
      <c r="P131" s="25"/>
      <c r="Q131" s="6"/>
      <c r="R131" s="6"/>
      <c r="S131" s="6"/>
      <c r="T131" s="6"/>
      <c r="U131" s="6"/>
      <c r="V131" s="6"/>
      <c r="W131" s="121"/>
      <c r="X131" s="13">
        <f t="shared" si="151"/>
        <v>0</v>
      </c>
      <c r="Y131" s="25"/>
      <c r="Z131" s="25"/>
      <c r="AA131" s="25"/>
      <c r="AB131" s="25"/>
      <c r="AC131" s="25"/>
      <c r="AD131" s="25"/>
      <c r="AE131" s="22"/>
      <c r="AF131" s="26">
        <f t="shared" si="152"/>
        <v>0</v>
      </c>
      <c r="AG131" s="23"/>
      <c r="AH131" s="8"/>
      <c r="AI131" s="8"/>
      <c r="AJ131" s="8"/>
      <c r="AK131" s="16"/>
    </row>
    <row r="132" spans="1:37" ht="16.5" hidden="1" thickBot="1">
      <c r="A132" s="165"/>
      <c r="B132" s="45"/>
      <c r="C132" s="46">
        <f t="shared" si="153"/>
        <v>0</v>
      </c>
      <c r="D132" s="47"/>
      <c r="E132" s="47"/>
      <c r="F132" s="47"/>
      <c r="G132" s="47"/>
      <c r="H132" s="47"/>
      <c r="I132" s="47"/>
      <c r="J132" s="47"/>
      <c r="K132" s="48">
        <f t="shared" si="89"/>
        <v>0</v>
      </c>
      <c r="L132" s="49"/>
      <c r="M132" s="49"/>
      <c r="N132" s="49"/>
      <c r="O132" s="49"/>
      <c r="P132" s="49"/>
      <c r="Q132" s="47"/>
      <c r="R132" s="47"/>
      <c r="S132" s="47"/>
      <c r="T132" s="47"/>
      <c r="U132" s="47"/>
      <c r="V132" s="47"/>
      <c r="W132" s="122"/>
      <c r="X132" s="51">
        <f t="shared" si="151"/>
        <v>0</v>
      </c>
      <c r="Y132" s="49"/>
      <c r="Z132" s="49"/>
      <c r="AA132" s="49"/>
      <c r="AB132" s="49"/>
      <c r="AC132" s="49"/>
      <c r="AD132" s="49"/>
      <c r="AE132" s="84"/>
      <c r="AF132" s="52">
        <f t="shared" si="152"/>
        <v>0</v>
      </c>
      <c r="AG132" s="59"/>
      <c r="AH132" s="57"/>
      <c r="AI132" s="57"/>
      <c r="AJ132" s="57"/>
      <c r="AK132" s="58"/>
    </row>
    <row r="133" spans="1:37" ht="16.5" hidden="1" thickBot="1">
      <c r="A133" s="174" t="s">
        <v>65</v>
      </c>
      <c r="B133" s="175"/>
      <c r="C133" s="72">
        <f t="shared" ref="C133" si="154">SUM(C121:C132)</f>
        <v>0</v>
      </c>
      <c r="D133" s="73">
        <f t="shared" ref="D133" si="155">SUM(D121:D132)</f>
        <v>0</v>
      </c>
      <c r="E133" s="73">
        <f t="shared" ref="E133" si="156">SUM(E121:E132)</f>
        <v>0</v>
      </c>
      <c r="F133" s="73">
        <f t="shared" ref="F133" si="157">SUM(F121:F132)</f>
        <v>0</v>
      </c>
      <c r="G133" s="73">
        <f t="shared" ref="G133" si="158">SUM(G121:G132)</f>
        <v>0</v>
      </c>
      <c r="H133" s="73">
        <f t="shared" ref="H133" si="159">SUM(H121:H132)</f>
        <v>0</v>
      </c>
      <c r="I133" s="73">
        <f t="shared" ref="I133" si="160">SUM(I121:I132)</f>
        <v>0</v>
      </c>
      <c r="J133" s="73">
        <f t="shared" ref="J133" si="161">SUM(J121:J132)</f>
        <v>0</v>
      </c>
      <c r="K133" s="73">
        <f t="shared" ref="K133" si="162">SUM(K121:K132)</f>
        <v>0</v>
      </c>
      <c r="L133" s="73">
        <f t="shared" ref="L133" si="163">SUM(L121:L132)</f>
        <v>0</v>
      </c>
      <c r="M133" s="73">
        <f t="shared" ref="M133" si="164">SUM(M121:M132)</f>
        <v>0</v>
      </c>
      <c r="N133" s="73">
        <f t="shared" ref="N133" si="165">SUM(N121:N132)</f>
        <v>0</v>
      </c>
      <c r="O133" s="73">
        <f t="shared" ref="O133" si="166">SUM(O121:O132)</f>
        <v>0</v>
      </c>
      <c r="P133" s="73">
        <f t="shared" ref="P133" si="167">SUM(P121:P132)</f>
        <v>0</v>
      </c>
      <c r="Q133" s="73">
        <f t="shared" ref="Q133" si="168">SUM(Q121:Q132)</f>
        <v>0</v>
      </c>
      <c r="R133" s="73">
        <f t="shared" ref="R133" si="169">SUM(R121:R132)</f>
        <v>0</v>
      </c>
      <c r="S133" s="73">
        <f t="shared" ref="S133" si="170">SUM(S121:S132)</f>
        <v>0</v>
      </c>
      <c r="T133" s="73">
        <f t="shared" ref="T133" si="171">SUM(T121:T132)</f>
        <v>0</v>
      </c>
      <c r="U133" s="73"/>
      <c r="V133" s="73">
        <f t="shared" ref="V133" si="172">SUM(V121:V132)</f>
        <v>0</v>
      </c>
      <c r="W133" s="123"/>
      <c r="X133" s="75">
        <f t="shared" ref="X133" si="173">SUM(X121:X132)</f>
        <v>0</v>
      </c>
      <c r="Y133" s="73">
        <f t="shared" ref="Y133:AD133" si="174">SUM(Y121:Y132)</f>
        <v>0</v>
      </c>
      <c r="Z133" s="73">
        <f t="shared" si="174"/>
        <v>0</v>
      </c>
      <c r="AA133" s="73">
        <f t="shared" si="174"/>
        <v>0</v>
      </c>
      <c r="AB133" s="73">
        <f t="shared" si="174"/>
        <v>0</v>
      </c>
      <c r="AC133" s="73">
        <f t="shared" si="174"/>
        <v>0</v>
      </c>
      <c r="AD133" s="73">
        <f t="shared" si="174"/>
        <v>0</v>
      </c>
      <c r="AE133" s="80">
        <f t="shared" ref="AE133" si="175">SUM(AE121:AE132)</f>
        <v>0</v>
      </c>
      <c r="AF133" s="76">
        <f t="shared" ref="AF133" si="176">SUM(AF121:AF132)</f>
        <v>0</v>
      </c>
      <c r="AG133" s="72">
        <f t="shared" ref="AG133" si="177">SUM(AG121:AG132)</f>
        <v>0</v>
      </c>
      <c r="AH133" s="73">
        <f t="shared" ref="AH133" si="178">SUM(AH121:AH132)</f>
        <v>0</v>
      </c>
      <c r="AI133" s="73">
        <f t="shared" ref="AI133" si="179">SUM(AI121:AI132)</f>
        <v>0</v>
      </c>
      <c r="AJ133" s="73">
        <f t="shared" ref="AJ133" si="180">SUM(AJ121:AJ132)</f>
        <v>0</v>
      </c>
      <c r="AK133" s="74">
        <f t="shared" ref="AK133" si="181">SUM(AK121:AK132)</f>
        <v>0</v>
      </c>
    </row>
    <row r="134" spans="1:37" ht="16.5" thickBot="1">
      <c r="A134" s="179" t="s">
        <v>66</v>
      </c>
      <c r="B134" s="180"/>
      <c r="C134" s="61">
        <f t="shared" ref="C134:U134" si="182">C133+C120+C107+C94+C81+C68+C65+C47</f>
        <v>1696738.91</v>
      </c>
      <c r="D134" s="62">
        <f t="shared" si="182"/>
        <v>-400000</v>
      </c>
      <c r="E134" s="62">
        <f t="shared" si="182"/>
        <v>-37000</v>
      </c>
      <c r="F134" s="62">
        <f t="shared" si="182"/>
        <v>150000</v>
      </c>
      <c r="G134" s="62">
        <f t="shared" si="182"/>
        <v>0</v>
      </c>
      <c r="H134" s="62">
        <f t="shared" si="182"/>
        <v>-50000</v>
      </c>
      <c r="I134" s="62">
        <f t="shared" si="182"/>
        <v>266000</v>
      </c>
      <c r="J134" s="62">
        <f t="shared" si="182"/>
        <v>0</v>
      </c>
      <c r="K134" s="62">
        <f t="shared" si="182"/>
        <v>0</v>
      </c>
      <c r="L134" s="63">
        <f t="shared" si="182"/>
        <v>0</v>
      </c>
      <c r="M134" s="63">
        <f t="shared" si="182"/>
        <v>2000</v>
      </c>
      <c r="N134" s="63">
        <f t="shared" si="182"/>
        <v>-2000</v>
      </c>
      <c r="O134" s="63">
        <f t="shared" si="182"/>
        <v>0</v>
      </c>
      <c r="P134" s="63">
        <f t="shared" si="182"/>
        <v>0</v>
      </c>
      <c r="Q134" s="62">
        <f t="shared" si="182"/>
        <v>0</v>
      </c>
      <c r="R134" s="62">
        <f t="shared" si="182"/>
        <v>1717738.91</v>
      </c>
      <c r="S134" s="62">
        <f t="shared" si="182"/>
        <v>0</v>
      </c>
      <c r="T134" s="62">
        <f t="shared" si="182"/>
        <v>0</v>
      </c>
      <c r="U134" s="62">
        <f t="shared" si="182"/>
        <v>50000</v>
      </c>
      <c r="V134" s="62">
        <f>V133+V120+V107+V94+V81+V68+V65+V47</f>
        <v>0</v>
      </c>
      <c r="W134" s="126"/>
      <c r="X134" s="65">
        <f t="shared" ref="X134:AK134" si="183">X133+X120+X107+X94+X81+X68+X65+X47</f>
        <v>-1696738.91</v>
      </c>
      <c r="Y134" s="63">
        <f t="shared" si="183"/>
        <v>-84000.000000000029</v>
      </c>
      <c r="Z134" s="63">
        <f t="shared" si="183"/>
        <v>0</v>
      </c>
      <c r="AA134" s="63">
        <f t="shared" si="183"/>
        <v>0</v>
      </c>
      <c r="AB134" s="63">
        <f t="shared" si="183"/>
        <v>0</v>
      </c>
      <c r="AC134" s="63">
        <f t="shared" si="183"/>
        <v>-1612738.91</v>
      </c>
      <c r="AD134" s="63">
        <f t="shared" si="183"/>
        <v>0</v>
      </c>
      <c r="AE134" s="81">
        <f t="shared" si="183"/>
        <v>0</v>
      </c>
      <c r="AF134" s="111">
        <f t="shared" si="183"/>
        <v>0</v>
      </c>
      <c r="AG134" s="61">
        <f t="shared" si="183"/>
        <v>0</v>
      </c>
      <c r="AH134" s="62">
        <f t="shared" si="183"/>
        <v>0</v>
      </c>
      <c r="AI134" s="62">
        <f t="shared" si="183"/>
        <v>0</v>
      </c>
      <c r="AJ134" s="62">
        <f t="shared" si="183"/>
        <v>0</v>
      </c>
      <c r="AK134" s="64">
        <f t="shared" si="183"/>
        <v>0</v>
      </c>
    </row>
    <row r="135" spans="1:37">
      <c r="AH135" s="87"/>
      <c r="AI135" s="87"/>
      <c r="AJ135" s="87"/>
      <c r="AK135" s="88"/>
    </row>
    <row r="136" spans="1:37">
      <c r="AH136" s="87"/>
      <c r="AI136" s="87"/>
      <c r="AJ136" s="87"/>
    </row>
    <row r="137" spans="1:37">
      <c r="B137" s="4" t="s">
        <v>71</v>
      </c>
      <c r="E137" s="1" t="s">
        <v>71</v>
      </c>
      <c r="W137" s="112" t="s">
        <v>72</v>
      </c>
      <c r="AH137" s="87"/>
      <c r="AI137" s="87"/>
      <c r="AJ137" s="87"/>
    </row>
  </sheetData>
  <mergeCells count="54">
    <mergeCell ref="A25:A26"/>
    <mergeCell ref="B25:B26"/>
    <mergeCell ref="D25:V25"/>
    <mergeCell ref="C25:C26"/>
    <mergeCell ref="B42:B44"/>
    <mergeCell ref="B36:B38"/>
    <mergeCell ref="B32:B33"/>
    <mergeCell ref="A133:B133"/>
    <mergeCell ref="A134:B134"/>
    <mergeCell ref="Y25:AD25"/>
    <mergeCell ref="X25:X26"/>
    <mergeCell ref="W25:W26"/>
    <mergeCell ref="A65:B65"/>
    <mergeCell ref="A68:B68"/>
    <mergeCell ref="A81:B81"/>
    <mergeCell ref="A94:B94"/>
    <mergeCell ref="A107:B107"/>
    <mergeCell ref="A120:B120"/>
    <mergeCell ref="A66:A67"/>
    <mergeCell ref="A69:A80"/>
    <mergeCell ref="A108:A119"/>
    <mergeCell ref="A82:A93"/>
    <mergeCell ref="A121:A132"/>
    <mergeCell ref="A95:A106"/>
    <mergeCell ref="A1:AK1"/>
    <mergeCell ref="A2:AK2"/>
    <mergeCell ref="A3:AK3"/>
    <mergeCell ref="A4:AK4"/>
    <mergeCell ref="A23:AK23"/>
    <mergeCell ref="A6:AK6"/>
    <mergeCell ref="C19:E19"/>
    <mergeCell ref="C20:E20"/>
    <mergeCell ref="C21:E21"/>
    <mergeCell ref="AE25:AE26"/>
    <mergeCell ref="AG25:AK25"/>
    <mergeCell ref="A27:A46"/>
    <mergeCell ref="A47:B47"/>
    <mergeCell ref="A48:A64"/>
    <mergeCell ref="AF25:AF26"/>
    <mergeCell ref="B52:B55"/>
    <mergeCell ref="C7:G7"/>
    <mergeCell ref="B22:G22"/>
    <mergeCell ref="C8:H8"/>
    <mergeCell ref="C9:H9"/>
    <mergeCell ref="C10:H10"/>
    <mergeCell ref="C11:H11"/>
    <mergeCell ref="C12:H12"/>
    <mergeCell ref="C14:H14"/>
    <mergeCell ref="C15:H15"/>
    <mergeCell ref="C16:H16"/>
    <mergeCell ref="C17:H17"/>
    <mergeCell ref="C18:H18"/>
    <mergeCell ref="C13:H13"/>
    <mergeCell ref="B49:B51"/>
  </mergeCells>
  <printOptions horizontalCentered="1"/>
  <pageMargins left="0.19685039370078741" right="0.11811023622047245" top="0.55118110236220474" bottom="0.35433070866141736" header="0.31496062992125984" footer="0.31496062992125984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Пользователь Windows</cp:lastModifiedBy>
  <cp:lastPrinted>2022-09-01T13:02:10Z</cp:lastPrinted>
  <dcterms:created xsi:type="dcterms:W3CDTF">2022-02-04T07:50:42Z</dcterms:created>
  <dcterms:modified xsi:type="dcterms:W3CDTF">2022-09-01T14:34:43Z</dcterms:modified>
</cp:coreProperties>
</file>