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<sst xmlns="http://schemas.openxmlformats.org/spreadsheetml/2006/main" count="141" uniqueCount="128">
  <si>
    <t>ГРК</t>
  </si>
  <si>
    <t>КПК</t>
  </si>
  <si>
    <t>2111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</si>
  <si>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</si>
  <si>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</si>
  <si>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</si>
  <si>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</si>
  <si>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</si>
  <si>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</si>
  <si>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</si>
  <si>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</si>
  <si>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</si>
  <si>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</si>
  <si>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</si>
  <si>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2610 Субсидії та поточні трансферти підприємствам (установам, організаціям)</t>
  </si>
  <si>
    <t xml:space="preserve"> 2620 Поточні трансферти органам державного управління інших рівнів</t>
  </si>
  <si>
    <t>2730 Інші виплати населенню</t>
  </si>
  <si>
    <t>2800 Інші поточні видатки</t>
  </si>
  <si>
    <t>зміни за рахунок</t>
  </si>
  <si>
    <t>внутрішні</t>
  </si>
  <si>
    <t>Всього</t>
  </si>
  <si>
    <t>02 виконком</t>
  </si>
  <si>
    <t>06 упавління освіти</t>
  </si>
  <si>
    <t>08 упавління соцзахисту</t>
  </si>
  <si>
    <t>10 управління культури</t>
  </si>
  <si>
    <t>11 відділ фізичної культури і спорту</t>
  </si>
  <si>
    <t>12 управління регіонального розвитку і ЖКГ (Борова)</t>
  </si>
  <si>
    <t>14 управліннярозвитку територій і благоустрою</t>
  </si>
  <si>
    <t>37 фінупарвління</t>
  </si>
  <si>
    <t>2282 Окремі заходи по реалізації регіональних програм, не віднесені до заходів розвитку</t>
  </si>
  <si>
    <t>КЕКВ Загальний фонд</t>
  </si>
  <si>
    <t>КЕКВ спеціальний фонд</t>
  </si>
  <si>
    <t>Разом ЗФ+СФ</t>
  </si>
  <si>
    <t>3110 Придбання обладнання і предметів довгострокового користування</t>
  </si>
  <si>
    <t>3132 Капітальний ремонт інших об'єктів</t>
  </si>
  <si>
    <t>3210 Капітальні трансферти підприємствам (установам, організаціям)</t>
  </si>
  <si>
    <t>0160 Керівництво і управління у відповідній сфері у містах (місті Києві), селищах, селах, територіальних громадах</t>
  </si>
  <si>
    <t>1025 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</si>
  <si>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0160 "Керівництво і управління у відповідній сфері у містах (місті Києві), селищах, селах, територіальних громадах"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</si>
  <si>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</si>
  <si>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</si>
  <si>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</si>
  <si>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2270 
Оплата комунальних послуг та енергоносіїв</t>
  </si>
  <si>
    <t>пояснення видатків загального фонду</t>
  </si>
  <si>
    <t>назва обєкту спеціального фонду</t>
  </si>
  <si>
    <t>всього видатки загального фонду</t>
  </si>
  <si>
    <t>всього видатки спеціального фонду</t>
  </si>
  <si>
    <t>назва КДК</t>
  </si>
  <si>
    <t>загальний фонд</t>
  </si>
  <si>
    <t>Всього по ГРК 02</t>
  </si>
  <si>
    <t>Всього по ГРК 06</t>
  </si>
  <si>
    <t>Всього по ГРК 08</t>
  </si>
  <si>
    <t>Всього по ГРК 10</t>
  </si>
  <si>
    <t>Всього по ГРК 14</t>
  </si>
  <si>
    <t>Всього по ГРК 37</t>
  </si>
  <si>
    <t>Всього видатки</t>
  </si>
  <si>
    <t>9800 Субвенція з місцевого бюджету державному бюджету на виконання програм соціально-економічного розвитку регіонів</t>
  </si>
  <si>
    <t>1141 Забезпечення діяльності інших закладів у сфері освіти</t>
  </si>
  <si>
    <t>Начальник фінуправління</t>
  </si>
  <si>
    <t>6020 Забезпечення функціонування підприємств, установ та організацій, що виробляють, виконують та/або надають житлово-комунальні послуги</t>
  </si>
  <si>
    <t>1010 Надання дошкільної освіти</t>
  </si>
  <si>
    <t>2010 Багатопрофільна стаціонарна медична допомога населенню</t>
  </si>
  <si>
    <t>2151 Забезпечення діяльності інших закладів у сфері охорони здоров’я</t>
  </si>
  <si>
    <t>7670 Внески до статутного капіталу суб’єктів господарювання</t>
  </si>
  <si>
    <t>7330 Будівництво інших об`єктів комунальної власності</t>
  </si>
  <si>
    <t>7461 Утримання та розвиток автомобільних доріг та дорожньої інфраструктури за рахунок коштів місцевого бюджету</t>
  </si>
  <si>
    <t>3142 Реконструкція та реставрація інших об'єктів</t>
  </si>
  <si>
    <t>3122 Капітальне будівництво (придбання) інших об'єктів</t>
  </si>
  <si>
    <t>5041 Утримання та фінансова підтримка спортивних споруд</t>
  </si>
  <si>
    <t>6030 Організація благоустрою населених пунктів</t>
  </si>
  <si>
    <t>1021 Надання загальної середньої освіти закладами загальної середньої освіти</t>
  </si>
  <si>
    <t>1070 Надання позашкільної освіти закладами позашкільної освіти, заходи із позашкільної роботи з дітьми</t>
  </si>
  <si>
    <t>8240 Заходи та роботи з територіальної оборони</t>
  </si>
  <si>
    <t>7321 Будівництво освітніх установ та закладів</t>
  </si>
  <si>
    <t>1142 Інші програми та заходи у сфері освіти</t>
  </si>
  <si>
    <t>1151 Забезпечення діяльності інклюзивно-ресурсних центрів за рахунок коштів місцевого бюджету</t>
  </si>
  <si>
    <t>1160 Забезпечення діяльності центрів професійного розвитку педагогічних працівників</t>
  </si>
  <si>
    <t>2111 Первинна медична допомога населенню, що надається центрами первинної медичної (медико-санітарної) допомоги</t>
  </si>
  <si>
    <t>4081 Забезпечення діяльності інших закладів в галузі культури і мистецтва</t>
  </si>
  <si>
    <t>3242 Інші заходи у сфері соціального захисту і соціального забезпечення</t>
  </si>
  <si>
    <t>3192 Надання фінансової підтримки громадським об`єднанням ветеранів і осіб з інвалідністю, діяльність яких має соціальну спрямованість</t>
  </si>
  <si>
    <t>4060 Забезпечення діяльності палаців i будинків культури, клубів, центрів дозвілля та iнших клубних закладів</t>
  </si>
  <si>
    <t>4030 Забезпечення діяльності бібліотек</t>
  </si>
  <si>
    <t>4040 Забезпечення діяльності музеїв i виставок</t>
  </si>
  <si>
    <t>7622 Реалізація програм і заходів в галузі туризму та курортів</t>
  </si>
  <si>
    <t>4082 Інші заходи в галузі культури і мистецтва</t>
  </si>
  <si>
    <t>3160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</si>
  <si>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1080 Надання спеціалізованої освіти мистецькими школами</t>
  </si>
  <si>
    <t>3133 Інші заходи та заклади молодіжної політики</t>
  </si>
  <si>
    <t>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</si>
  <si>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Л. Цедзінська</t>
  </si>
  <si>
    <t>від 20.12.2022 року № 161-ХХХІІІ-VIІI “Про місцевий бюджет  Фастівської міської територіальної громади на 2023 рік”</t>
  </si>
  <si>
    <t>1. До доходної  частини міського бюджету на 2023 рік, в т.ч.:</t>
  </si>
  <si>
    <t>КДК</t>
  </si>
  <si>
    <t>3104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</si>
  <si>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Субвенції/дотація</t>
  </si>
  <si>
    <t>5031Утримання та навчально-тренувальна робота комунальних дитячо-юнацьких спортивних шкіл</t>
  </si>
  <si>
    <t>5011 Проведення навчально-тренувальних зборів і змагань з олімпійських видів спорту</t>
  </si>
  <si>
    <t>5012 Проведення навчально-тренувальних зборів і змагань з неолімпійських видів спорту</t>
  </si>
  <si>
    <t>5049 Виконання окремих заходів з реалізації соціального проекту «Активні парки - локації здорової України»</t>
  </si>
  <si>
    <t xml:space="preserve">залишок на початок року </t>
  </si>
  <si>
    <t>Всього по ГРК 11</t>
  </si>
  <si>
    <t>3220 Капітальні трансферти органам державного управління інших рівні</t>
  </si>
  <si>
    <t>6011 Експлуатація та технічне обслуговування житлового фонду</t>
  </si>
  <si>
    <t>Всього по ГРК 12</t>
  </si>
  <si>
    <t>5031 Утримання та навчально-тренувальна робота комунальних дитячо-юнацьких спортивних шкіл</t>
  </si>
  <si>
    <t>8710 Резервний фонд місцевого бюджету</t>
  </si>
  <si>
    <t>9000 Нерозподілені видатки</t>
  </si>
  <si>
    <t>7322 Будівництво медичних установ та закладів</t>
  </si>
  <si>
    <t>Реконструкція головного лікувального корпусу КНП ФМР «Фастівська БЛІЛ» по вул. Героїв Чорнобиля, 17  в м. Фастів Київської області (коригування)</t>
  </si>
  <si>
    <t>Капітальний ремонт головного лікувального корпусу, КНП "Фастівська БЛІЛ" по вул. Героїв Чорнобиля, 17 в м. Фастів Київської області</t>
  </si>
  <si>
    <t>відзначення талановитих і обарованих дітей</t>
  </si>
  <si>
    <t>оргтехніка, садовий інвентар для  КНП ФМР Європейський простір</t>
  </si>
  <si>
    <t>придбання предмерів і матеріалів, оплата послуг, інші витрати КНП ФМР Європейський простір</t>
  </si>
  <si>
    <t>1. До видаткової  частини міського бюджету на 2023 рік, в т.ч. по розпорядниках:</t>
  </si>
  <si>
    <t>7130 Здійснення заходів із землеустрою</t>
  </si>
  <si>
    <t>Дослідження і розробки, окремі заходи розвитку по реалізації державних (регіональних) програм</t>
  </si>
  <si>
    <t>2281Дослідження і розробки, окремі заходи розвитку по реалізації державних (регіональних) програм</t>
  </si>
  <si>
    <t>послуги заходів землеустрою</t>
  </si>
  <si>
    <t>програма Економічний профайл громади та VkursiPro</t>
  </si>
  <si>
    <t>7350 Розроблення схем планування та забудови територій (містобудівної документації)</t>
  </si>
  <si>
    <t>7310 Будівництво об'єктів житлово-комунального господарства</t>
  </si>
  <si>
    <t>компресор масляний медичний</t>
  </si>
  <si>
    <t>Поліцейський громади</t>
  </si>
  <si>
    <t>розроблення звіту Стратегічної екологфчноїх оцінки проекту документу державного планування генеральних планів с. Веприк та с. Млинок, зонування території села М.Снітинка</t>
  </si>
  <si>
    <t xml:space="preserve">Реконструкція каналізаційних  очисних споруд КП ФМР "Фастівводоканал", м.Фастів Київської області </t>
  </si>
  <si>
    <t>матеріальна допомога</t>
  </si>
  <si>
    <t>оплата послуг за друк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</si>
</sst>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0">
    <font>
      <sz val="10"/>
      <color theme="1"/>
      <name val="Calibri"/>
      <family val="2"/>
    </font>
    <font>
      <sz val="10"/>
      <color indexed="8"/>
      <name val="Шрифт текста"/>
      <family val="2"/>
    </font>
    <font>
      <sz val="10"/>
      <color indexed="8"/>
      <name val="Calibri"/>
      <family val="2"/>
    </font>
    <font>
      <sz val="10"/>
      <color indexed="9"/>
      <name val="Шрифт текста"/>
      <family val="2"/>
    </font>
    <font>
      <sz val="10"/>
      <color indexed="62"/>
      <name val="Шрифт текста"/>
      <family val="2"/>
    </font>
    <font>
      <b/>
      <sz val="10"/>
      <color indexed="63"/>
      <name val="Шрифт текста"/>
      <family val="2"/>
    </font>
    <font>
      <b/>
      <sz val="10"/>
      <color indexed="52"/>
      <name val="Шрифт текста"/>
      <family val="2"/>
    </font>
    <font>
      <b/>
      <sz val="15"/>
      <color indexed="56"/>
      <name val="Шрифт текста"/>
      <family val="2"/>
    </font>
    <font>
      <b/>
      <sz val="13"/>
      <color indexed="56"/>
      <name val="Шрифт текста"/>
      <family val="2"/>
    </font>
    <font>
      <b/>
      <sz val="11"/>
      <color indexed="56"/>
      <name val="Шрифт текста"/>
      <family val="2"/>
    </font>
    <font>
      <b/>
      <sz val="10"/>
      <color indexed="8"/>
      <name val="Шрифт текста"/>
      <family val="2"/>
    </font>
    <font>
      <b/>
      <sz val="10"/>
      <color indexed="9"/>
      <name val="Шрифт текста"/>
      <family val="2"/>
    </font>
    <font>
      <b/>
      <sz val="18"/>
      <color indexed="56"/>
      <name val="Cambria"/>
      <family val="2"/>
    </font>
    <font>
      <sz val="10"/>
      <color indexed="60"/>
      <name val="Шрифт текста"/>
      <family val="2"/>
    </font>
    <font>
      <sz val="10"/>
      <color indexed="20"/>
      <name val="Шрифт текста"/>
      <family val="2"/>
    </font>
    <font>
      <i/>
      <sz val="10"/>
      <color indexed="23"/>
      <name val="Шрифт текста"/>
      <family val="2"/>
    </font>
    <font>
      <sz val="10"/>
      <color indexed="52"/>
      <name val="Шрифт текста"/>
      <family val="2"/>
    </font>
    <font>
      <sz val="10"/>
      <color indexed="10"/>
      <name val="Шрифт текста"/>
      <family val="2"/>
    </font>
    <font>
      <sz val="10"/>
      <color indexed="17"/>
      <name val="Шрифт текста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Шрифт текста"/>
      <family val="2"/>
    </font>
    <font>
      <sz val="10"/>
      <color theme="0"/>
      <name val="Шрифт текста"/>
      <family val="2"/>
    </font>
    <font>
      <sz val="10"/>
      <color rgb="FF3F3F76"/>
      <name val="Шрифт текста"/>
      <family val="2"/>
    </font>
    <font>
      <b/>
      <sz val="10"/>
      <color rgb="FF3F3F3F"/>
      <name val="Шрифт текста"/>
      <family val="2"/>
    </font>
    <font>
      <b/>
      <sz val="10"/>
      <color rgb="FFFA7D00"/>
      <name val="Шрифт текста"/>
      <family val="2"/>
    </font>
    <font>
      <b/>
      <sz val="15"/>
      <color theme="3"/>
      <name val="Шрифт текста"/>
      <family val="2"/>
    </font>
    <font>
      <b/>
      <sz val="13"/>
      <color theme="3"/>
      <name val="Шрифт текста"/>
      <family val="2"/>
    </font>
    <font>
      <b/>
      <sz val="11"/>
      <color theme="3"/>
      <name val="Шрифт текста"/>
      <family val="2"/>
    </font>
    <font>
      <b/>
      <sz val="10"/>
      <color theme="1"/>
      <name val="Шрифт текста"/>
      <family val="2"/>
    </font>
    <font>
      <b/>
      <sz val="10"/>
      <color theme="0"/>
      <name val="Шрифт текста"/>
      <family val="2"/>
    </font>
    <font>
      <b/>
      <sz val="18"/>
      <color theme="3"/>
      <name val="Cambria"/>
      <family val="2"/>
    </font>
    <font>
      <sz val="10"/>
      <color rgb="FF9C6500"/>
      <name val="Шрифт текста"/>
      <family val="2"/>
    </font>
    <font>
      <sz val="10"/>
      <color rgb="FF9C0006"/>
      <name val="Шрифт текста"/>
      <family val="2"/>
    </font>
    <font>
      <i/>
      <sz val="10"/>
      <color rgb="FF7F7F7F"/>
      <name val="Шрифт текста"/>
      <family val="2"/>
    </font>
    <font>
      <sz val="10"/>
      <color rgb="FFFA7D00"/>
      <name val="Шрифт текста"/>
      <family val="2"/>
    </font>
    <font>
      <sz val="10"/>
      <color rgb="FFFF0000"/>
      <name val="Шрифт текста"/>
      <family val="2"/>
    </font>
    <font>
      <sz val="10"/>
      <color rgb="FF006100"/>
      <name val="Шрифт текста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left" wrapText="1"/>
    </xf>
    <xf numFmtId="0" fontId="45" fillId="0" borderId="10" xfId="0" applyFont="1" applyBorder="1" applyAlignment="1" applyProtection="1">
      <alignment vertical="top" wrapText="1"/>
      <protection/>
    </xf>
    <xf numFmtId="4" fontId="45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 applyProtection="1">
      <alignment vertical="top" wrapText="1"/>
      <protection/>
    </xf>
    <xf numFmtId="0" fontId="43" fillId="2" borderId="10" xfId="0" applyFont="1" applyFill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43" fillId="32" borderId="10" xfId="0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horizontal="left" vertical="top" wrapText="1"/>
    </xf>
    <xf numFmtId="0" fontId="43" fillId="32" borderId="11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4" fontId="47" fillId="0" borderId="12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5" fillId="4" borderId="10" xfId="0" applyNumberFormat="1" applyFont="1" applyFill="1" applyBorder="1" applyAlignment="1">
      <alignment/>
    </xf>
    <xf numFmtId="4" fontId="47" fillId="0" borderId="14" xfId="0" applyNumberFormat="1" applyFont="1" applyBorder="1" applyAlignment="1">
      <alignment/>
    </xf>
    <xf numFmtId="4" fontId="45" fillId="4" borderId="11" xfId="0" applyNumberFormat="1" applyFont="1" applyFill="1" applyBorder="1" applyAlignment="1">
      <alignment/>
    </xf>
    <xf numFmtId="4" fontId="43" fillId="0" borderId="15" xfId="0" applyNumberFormat="1" applyFont="1" applyBorder="1" applyAlignment="1">
      <alignment wrapText="1"/>
    </xf>
    <xf numFmtId="4" fontId="47" fillId="4" borderId="15" xfId="0" applyNumberFormat="1" applyFont="1" applyFill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 wrapText="1"/>
    </xf>
    <xf numFmtId="0" fontId="43" fillId="0" borderId="15" xfId="0" applyFont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4" fontId="43" fillId="0" borderId="13" xfId="0" applyNumberFormat="1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5" xfId="0" applyFont="1" applyFill="1" applyBorder="1" applyAlignment="1">
      <alignment horizontal="left" vertical="center" wrapText="1"/>
    </xf>
    <xf numFmtId="49" fontId="43" fillId="0" borderId="16" xfId="0" applyNumberFormat="1" applyFont="1" applyBorder="1" applyAlignment="1">
      <alignment wrapText="1"/>
    </xf>
    <xf numFmtId="4" fontId="47" fillId="0" borderId="17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4" fontId="45" fillId="4" borderId="18" xfId="0" applyNumberFormat="1" applyFont="1" applyFill="1" applyBorder="1" applyAlignment="1">
      <alignment/>
    </xf>
    <xf numFmtId="4" fontId="43" fillId="0" borderId="19" xfId="0" applyNumberFormat="1" applyFont="1" applyBorder="1" applyAlignment="1">
      <alignment wrapText="1"/>
    </xf>
    <xf numFmtId="4" fontId="47" fillId="0" borderId="20" xfId="0" applyNumberFormat="1" applyFont="1" applyBorder="1" applyAlignment="1">
      <alignment/>
    </xf>
    <xf numFmtId="4" fontId="45" fillId="4" borderId="16" xfId="0" applyNumberFormat="1" applyFont="1" applyFill="1" applyBorder="1" applyAlignment="1">
      <alignment/>
    </xf>
    <xf numFmtId="4" fontId="43" fillId="0" borderId="21" xfId="0" applyNumberFormat="1" applyFont="1" applyBorder="1" applyAlignment="1">
      <alignment wrapText="1"/>
    </xf>
    <xf numFmtId="4" fontId="47" fillId="4" borderId="21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/>
    </xf>
    <xf numFmtId="4" fontId="47" fillId="5" borderId="22" xfId="0" applyNumberFormat="1" applyFont="1" applyFill="1" applyBorder="1" applyAlignment="1">
      <alignment/>
    </xf>
    <xf numFmtId="4" fontId="47" fillId="5" borderId="23" xfId="0" applyNumberFormat="1" applyFont="1" applyFill="1" applyBorder="1" applyAlignment="1">
      <alignment/>
    </xf>
    <xf numFmtId="4" fontId="47" fillId="5" borderId="24" xfId="0" applyNumberFormat="1" applyFont="1" applyFill="1" applyBorder="1" applyAlignment="1">
      <alignment/>
    </xf>
    <xf numFmtId="4" fontId="47" fillId="5" borderId="25" xfId="0" applyNumberFormat="1" applyFont="1" applyFill="1" applyBorder="1" applyAlignment="1">
      <alignment wrapText="1"/>
    </xf>
    <xf numFmtId="4" fontId="47" fillId="5" borderId="26" xfId="0" applyNumberFormat="1" applyFont="1" applyFill="1" applyBorder="1" applyAlignment="1">
      <alignment/>
    </xf>
    <xf numFmtId="4" fontId="47" fillId="5" borderId="27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47" fillId="0" borderId="28" xfId="0" applyNumberFormat="1" applyFont="1" applyBorder="1" applyAlignment="1">
      <alignment/>
    </xf>
    <xf numFmtId="4" fontId="45" fillId="0" borderId="28" xfId="0" applyNumberFormat="1" applyFont="1" applyBorder="1" applyAlignment="1">
      <alignment/>
    </xf>
    <xf numFmtId="4" fontId="45" fillId="4" borderId="28" xfId="0" applyNumberFormat="1" applyFont="1" applyFill="1" applyBorder="1" applyAlignment="1">
      <alignment/>
    </xf>
    <xf numFmtId="4" fontId="43" fillId="0" borderId="29" xfId="0" applyNumberFormat="1" applyFont="1" applyBorder="1" applyAlignment="1">
      <alignment wrapText="1"/>
    </xf>
    <xf numFmtId="4" fontId="47" fillId="0" borderId="30" xfId="0" applyNumberFormat="1" applyFont="1" applyBorder="1" applyAlignment="1">
      <alignment/>
    </xf>
    <xf numFmtId="4" fontId="45" fillId="4" borderId="31" xfId="0" applyNumberFormat="1" applyFont="1" applyFill="1" applyBorder="1" applyAlignment="1">
      <alignment/>
    </xf>
    <xf numFmtId="4" fontId="43" fillId="0" borderId="32" xfId="0" applyNumberFormat="1" applyFont="1" applyBorder="1" applyAlignment="1">
      <alignment wrapText="1"/>
    </xf>
    <xf numFmtId="4" fontId="47" fillId="4" borderId="33" xfId="0" applyNumberFormat="1" applyFont="1" applyFill="1" applyBorder="1" applyAlignment="1">
      <alignment/>
    </xf>
    <xf numFmtId="4" fontId="45" fillId="0" borderId="34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4" fontId="47" fillId="4" borderId="35" xfId="0" applyNumberFormat="1" applyFont="1" applyFill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37" xfId="0" applyNumberFormat="1" applyFont="1" applyBorder="1" applyAlignment="1">
      <alignment/>
    </xf>
    <xf numFmtId="4" fontId="45" fillId="0" borderId="38" xfId="0" applyNumberFormat="1" applyFont="1" applyBorder="1" applyAlignment="1">
      <alignment/>
    </xf>
    <xf numFmtId="4" fontId="47" fillId="0" borderId="39" xfId="0" applyNumberFormat="1" applyFont="1" applyBorder="1" applyAlignment="1">
      <alignment/>
    </xf>
    <xf numFmtId="4" fontId="45" fillId="4" borderId="37" xfId="0" applyNumberFormat="1" applyFont="1" applyFill="1" applyBorder="1" applyAlignment="1">
      <alignment/>
    </xf>
    <xf numFmtId="4" fontId="45" fillId="4" borderId="40" xfId="0" applyNumberFormat="1" applyFont="1" applyFill="1" applyBorder="1" applyAlignment="1">
      <alignment/>
    </xf>
    <xf numFmtId="4" fontId="43" fillId="0" borderId="41" xfId="0" applyNumberFormat="1" applyFont="1" applyBorder="1" applyAlignment="1">
      <alignment wrapText="1"/>
    </xf>
    <xf numFmtId="4" fontId="47" fillId="0" borderId="42" xfId="0" applyNumberFormat="1" applyFont="1" applyBorder="1" applyAlignment="1">
      <alignment/>
    </xf>
    <xf numFmtId="4" fontId="45" fillId="0" borderId="42" xfId="0" applyNumberFormat="1" applyFont="1" applyBorder="1" applyAlignment="1">
      <alignment/>
    </xf>
    <xf numFmtId="4" fontId="45" fillId="4" borderId="42" xfId="0" applyNumberFormat="1" applyFont="1" applyFill="1" applyBorder="1" applyAlignment="1">
      <alignment/>
    </xf>
    <xf numFmtId="4" fontId="43" fillId="0" borderId="43" xfId="0" applyNumberFormat="1" applyFont="1" applyBorder="1" applyAlignment="1">
      <alignment wrapText="1"/>
    </xf>
    <xf numFmtId="4" fontId="47" fillId="0" borderId="44" xfId="0" applyNumberFormat="1" applyFont="1" applyBorder="1" applyAlignment="1">
      <alignment/>
    </xf>
    <xf numFmtId="4" fontId="45" fillId="4" borderId="45" xfId="0" applyNumberFormat="1" applyFont="1" applyFill="1" applyBorder="1" applyAlignment="1">
      <alignment/>
    </xf>
    <xf numFmtId="4" fontId="47" fillId="4" borderId="46" xfId="0" applyNumberFormat="1" applyFont="1" applyFill="1" applyBorder="1" applyAlignment="1">
      <alignment/>
    </xf>
    <xf numFmtId="4" fontId="43" fillId="0" borderId="47" xfId="0" applyNumberFormat="1" applyFont="1" applyBorder="1" applyAlignment="1">
      <alignment wrapText="1"/>
    </xf>
    <xf numFmtId="4" fontId="47" fillId="4" borderId="4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3" fillId="0" borderId="48" xfId="0" applyNumberFormat="1" applyFont="1" applyBorder="1" applyAlignment="1">
      <alignment wrapText="1"/>
    </xf>
    <xf numFmtId="4" fontId="47" fillId="4" borderId="49" xfId="0" applyNumberFormat="1" applyFont="1" applyFill="1" applyBorder="1" applyAlignment="1">
      <alignment/>
    </xf>
    <xf numFmtId="4" fontId="43" fillId="0" borderId="49" xfId="0" applyNumberFormat="1" applyFont="1" applyBorder="1" applyAlignment="1">
      <alignment wrapText="1"/>
    </xf>
    <xf numFmtId="4" fontId="47" fillId="4" borderId="50" xfId="0" applyNumberFormat="1" applyFont="1" applyFill="1" applyBorder="1" applyAlignment="1">
      <alignment/>
    </xf>
    <xf numFmtId="4" fontId="45" fillId="0" borderId="51" xfId="0" applyNumberFormat="1" applyFont="1" applyBorder="1" applyAlignment="1">
      <alignment/>
    </xf>
    <xf numFmtId="4" fontId="45" fillId="0" borderId="43" xfId="0" applyNumberFormat="1" applyFont="1" applyBorder="1" applyAlignment="1">
      <alignment/>
    </xf>
    <xf numFmtId="4" fontId="47" fillId="5" borderId="52" xfId="0" applyNumberFormat="1" applyFont="1" applyFill="1" applyBorder="1" applyAlignment="1">
      <alignment/>
    </xf>
    <xf numFmtId="4" fontId="47" fillId="0" borderId="36" xfId="0" applyNumberFormat="1" applyFont="1" applyBorder="1" applyAlignment="1">
      <alignment/>
    </xf>
    <xf numFmtId="4" fontId="47" fillId="0" borderId="37" xfId="0" applyNumberFormat="1" applyFont="1" applyBorder="1" applyAlignment="1">
      <alignment/>
    </xf>
    <xf numFmtId="4" fontId="43" fillId="0" borderId="38" xfId="0" applyNumberFormat="1" applyFont="1" applyBorder="1" applyAlignment="1">
      <alignment wrapText="1"/>
    </xf>
    <xf numFmtId="4" fontId="47" fillId="4" borderId="53" xfId="0" applyNumberFormat="1" applyFont="1" applyFill="1" applyBorder="1" applyAlignment="1">
      <alignment/>
    </xf>
    <xf numFmtId="4" fontId="47" fillId="4" borderId="54" xfId="0" applyNumberFormat="1" applyFont="1" applyFill="1" applyBorder="1" applyAlignment="1">
      <alignment/>
    </xf>
    <xf numFmtId="49" fontId="43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45" fillId="0" borderId="18" xfId="0" applyFont="1" applyBorder="1" applyAlignment="1">
      <alignment/>
    </xf>
    <xf numFmtId="0" fontId="43" fillId="0" borderId="19" xfId="0" applyFont="1" applyBorder="1" applyAlignment="1">
      <alignment wrapText="1"/>
    </xf>
    <xf numFmtId="0" fontId="43" fillId="0" borderId="55" xfId="0" applyFont="1" applyBorder="1" applyAlignment="1">
      <alignment wrapText="1"/>
    </xf>
    <xf numFmtId="4" fontId="47" fillId="4" borderId="56" xfId="0" applyNumberFormat="1" applyFont="1" applyFill="1" applyBorder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4" fontId="46" fillId="5" borderId="27" xfId="0" applyNumberFormat="1" applyFont="1" applyFill="1" applyBorder="1" applyAlignment="1">
      <alignment wrapText="1"/>
    </xf>
    <xf numFmtId="0" fontId="45" fillId="0" borderId="37" xfId="0" applyFont="1" applyBorder="1" applyAlignment="1">
      <alignment/>
    </xf>
    <xf numFmtId="0" fontId="43" fillId="0" borderId="38" xfId="0" applyFont="1" applyBorder="1" applyAlignment="1">
      <alignment wrapText="1"/>
    </xf>
    <xf numFmtId="0" fontId="43" fillId="0" borderId="41" xfId="0" applyFont="1" applyBorder="1" applyAlignment="1">
      <alignment wrapText="1"/>
    </xf>
    <xf numFmtId="0" fontId="45" fillId="0" borderId="38" xfId="0" applyFont="1" applyBorder="1" applyAlignment="1">
      <alignment/>
    </xf>
    <xf numFmtId="49" fontId="43" fillId="33" borderId="40" xfId="0" applyNumberFormat="1" applyFont="1" applyFill="1" applyBorder="1" applyAlignment="1">
      <alignment horizontal="left" vertical="top" wrapText="1"/>
    </xf>
    <xf numFmtId="0" fontId="44" fillId="0" borderId="38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4" fontId="48" fillId="5" borderId="27" xfId="0" applyNumberFormat="1" applyFont="1" applyFill="1" applyBorder="1" applyAlignment="1">
      <alignment wrapText="1"/>
    </xf>
    <xf numFmtId="49" fontId="43" fillId="0" borderId="32" xfId="0" applyNumberFormat="1" applyFont="1" applyBorder="1" applyAlignment="1">
      <alignment wrapText="1"/>
    </xf>
    <xf numFmtId="0" fontId="45" fillId="0" borderId="28" xfId="0" applyFont="1" applyBorder="1" applyAlignment="1">
      <alignment/>
    </xf>
    <xf numFmtId="0" fontId="44" fillId="0" borderId="29" xfId="0" applyFont="1" applyBorder="1" applyAlignment="1">
      <alignment wrapText="1"/>
    </xf>
    <xf numFmtId="0" fontId="43" fillId="0" borderId="32" xfId="0" applyFont="1" applyBorder="1" applyAlignment="1">
      <alignment wrapText="1"/>
    </xf>
    <xf numFmtId="4" fontId="47" fillId="4" borderId="57" xfId="0" applyNumberFormat="1" applyFont="1" applyFill="1" applyBorder="1" applyAlignment="1">
      <alignment/>
    </xf>
    <xf numFmtId="4" fontId="45" fillId="0" borderId="58" xfId="0" applyNumberFormat="1" applyFont="1" applyBorder="1" applyAlignment="1">
      <alignment/>
    </xf>
    <xf numFmtId="49" fontId="43" fillId="0" borderId="21" xfId="0" applyNumberFormat="1" applyFont="1" applyBorder="1" applyAlignment="1">
      <alignment wrapText="1"/>
    </xf>
    <xf numFmtId="4" fontId="47" fillId="0" borderId="59" xfId="0" applyNumberFormat="1" applyFont="1" applyBorder="1" applyAlignment="1">
      <alignment/>
    </xf>
    <xf numFmtId="4" fontId="47" fillId="0" borderId="60" xfId="0" applyNumberFormat="1" applyFont="1" applyBorder="1" applyAlignment="1">
      <alignment/>
    </xf>
    <xf numFmtId="4" fontId="47" fillId="4" borderId="60" xfId="0" applyNumberFormat="1" applyFont="1" applyFill="1" applyBorder="1" applyAlignment="1">
      <alignment/>
    </xf>
    <xf numFmtId="4" fontId="48" fillId="0" borderId="61" xfId="0" applyNumberFormat="1" applyFont="1" applyBorder="1" applyAlignment="1">
      <alignment wrapText="1"/>
    </xf>
    <xf numFmtId="4" fontId="47" fillId="0" borderId="62" xfId="0" applyNumberFormat="1" applyFont="1" applyBorder="1" applyAlignment="1">
      <alignment/>
    </xf>
    <xf numFmtId="4" fontId="47" fillId="4" borderId="63" xfId="0" applyNumberFormat="1" applyFont="1" applyFill="1" applyBorder="1" applyAlignment="1">
      <alignment/>
    </xf>
    <xf numFmtId="4" fontId="47" fillId="0" borderId="64" xfId="0" applyNumberFormat="1" applyFont="1" applyBorder="1" applyAlignment="1">
      <alignment wrapText="1"/>
    </xf>
    <xf numFmtId="4" fontId="47" fillId="4" borderId="25" xfId="0" applyNumberFormat="1" applyFont="1" applyFill="1" applyBorder="1" applyAlignment="1">
      <alignment/>
    </xf>
    <xf numFmtId="4" fontId="47" fillId="0" borderId="61" xfId="0" applyNumberFormat="1" applyFont="1" applyBorder="1" applyAlignment="1">
      <alignment/>
    </xf>
    <xf numFmtId="171" fontId="43" fillId="0" borderId="0" xfId="58" applyFont="1" applyAlignment="1">
      <alignment/>
    </xf>
    <xf numFmtId="4" fontId="43" fillId="0" borderId="0" xfId="0" applyNumberFormat="1" applyFont="1" applyAlignment="1">
      <alignment/>
    </xf>
    <xf numFmtId="49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49" fontId="47" fillId="0" borderId="0" xfId="0" applyNumberFormat="1" applyFont="1" applyAlignment="1">
      <alignment wrapText="1"/>
    </xf>
    <xf numFmtId="49" fontId="46" fillId="0" borderId="0" xfId="0" applyNumberFormat="1" applyFont="1" applyAlignment="1">
      <alignment wrapText="1"/>
    </xf>
    <xf numFmtId="49" fontId="43" fillId="0" borderId="19" xfId="0" applyNumberFormat="1" applyFont="1" applyBorder="1" applyAlignment="1">
      <alignment horizontal="left" wrapText="1"/>
    </xf>
    <xf numFmtId="49" fontId="43" fillId="0" borderId="53" xfId="0" applyNumberFormat="1" applyFont="1" applyBorder="1" applyAlignment="1">
      <alignment wrapText="1"/>
    </xf>
    <xf numFmtId="49" fontId="43" fillId="0" borderId="54" xfId="0" applyNumberFormat="1" applyFont="1" applyBorder="1" applyAlignment="1">
      <alignment wrapText="1"/>
    </xf>
    <xf numFmtId="49" fontId="43" fillId="0" borderId="56" xfId="0" applyNumberFormat="1" applyFont="1" applyBorder="1" applyAlignment="1">
      <alignment wrapText="1"/>
    </xf>
    <xf numFmtId="49" fontId="43" fillId="33" borderId="56" xfId="0" applyNumberFormat="1" applyFont="1" applyFill="1" applyBorder="1" applyAlignment="1">
      <alignment horizontal="left" vertical="top" wrapText="1"/>
    </xf>
    <xf numFmtId="49" fontId="43" fillId="33" borderId="33" xfId="0" applyNumberFormat="1" applyFont="1" applyFill="1" applyBorder="1" applyAlignment="1">
      <alignment horizontal="left" vertical="top" wrapText="1"/>
    </xf>
    <xf numFmtId="49" fontId="43" fillId="33" borderId="35" xfId="0" applyNumberFormat="1" applyFont="1" applyFill="1" applyBorder="1" applyAlignment="1">
      <alignment horizontal="left" vertical="top" wrapText="1"/>
    </xf>
    <xf numFmtId="49" fontId="43" fillId="33" borderId="65" xfId="0" applyNumberFormat="1" applyFont="1" applyFill="1" applyBorder="1" applyAlignment="1">
      <alignment horizontal="left" vertical="top" wrapText="1"/>
    </xf>
    <xf numFmtId="49" fontId="43" fillId="0" borderId="30" xfId="0" applyNumberFormat="1" applyFont="1" applyBorder="1" applyAlignment="1">
      <alignment wrapText="1"/>
    </xf>
    <xf numFmtId="49" fontId="43" fillId="0" borderId="14" xfId="0" applyNumberFormat="1" applyFont="1" applyBorder="1" applyAlignment="1">
      <alignment horizontal="left" vertical="top" wrapText="1"/>
    </xf>
    <xf numFmtId="0" fontId="43" fillId="0" borderId="14" xfId="0" applyFont="1" applyBorder="1" applyAlignment="1">
      <alignment wrapText="1"/>
    </xf>
    <xf numFmtId="49" fontId="43" fillId="0" borderId="14" xfId="0" applyNumberFormat="1" applyFont="1" applyBorder="1" applyAlignment="1">
      <alignment vertical="top" wrapText="1"/>
    </xf>
    <xf numFmtId="49" fontId="43" fillId="33" borderId="14" xfId="0" applyNumberFormat="1" applyFont="1" applyFill="1" applyBorder="1" applyAlignment="1">
      <alignment horizontal="left" vertical="top" wrapText="1"/>
    </xf>
    <xf numFmtId="49" fontId="43" fillId="0" borderId="44" xfId="0" applyNumberFormat="1" applyFont="1" applyBorder="1" applyAlignment="1">
      <alignment wrapText="1"/>
    </xf>
    <xf numFmtId="49" fontId="43" fillId="0" borderId="54" xfId="0" applyNumberFormat="1" applyFont="1" applyBorder="1" applyAlignment="1">
      <alignment horizontal="left" wrapText="1"/>
    </xf>
    <xf numFmtId="49" fontId="43" fillId="33" borderId="46" xfId="0" applyNumberFormat="1" applyFont="1" applyFill="1" applyBorder="1" applyAlignment="1">
      <alignment horizontal="left" vertical="top" wrapText="1"/>
    </xf>
    <xf numFmtId="49" fontId="43" fillId="33" borderId="54" xfId="0" applyNumberFormat="1" applyFont="1" applyFill="1" applyBorder="1" applyAlignment="1">
      <alignment horizontal="left" vertical="top" wrapText="1"/>
    </xf>
    <xf numFmtId="49" fontId="43" fillId="0" borderId="46" xfId="0" applyNumberFormat="1" applyFont="1" applyBorder="1" applyAlignment="1">
      <alignment horizontal="left" vertical="top" wrapText="1"/>
    </xf>
    <xf numFmtId="49" fontId="43" fillId="0" borderId="46" xfId="0" applyNumberFormat="1" applyFont="1" applyBorder="1" applyAlignment="1">
      <alignment horizontal="left" wrapText="1"/>
    </xf>
    <xf numFmtId="49" fontId="43" fillId="0" borderId="46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/>
    </xf>
    <xf numFmtId="4" fontId="45" fillId="0" borderId="10" xfId="0" applyNumberFormat="1" applyFont="1" applyBorder="1" applyAlignment="1" applyProtection="1">
      <alignment horizontal="right" vertical="center" wrapText="1"/>
      <protection/>
    </xf>
    <xf numFmtId="0" fontId="43" fillId="0" borderId="10" xfId="0" applyFont="1" applyBorder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horizontal="left" wrapText="1"/>
      <protection/>
    </xf>
    <xf numFmtId="0" fontId="43" fillId="0" borderId="10" xfId="0" applyFont="1" applyBorder="1" applyAlignment="1">
      <alignment horizontal="left"/>
    </xf>
    <xf numFmtId="4" fontId="45" fillId="0" borderId="10" xfId="0" applyNumberFormat="1" applyFont="1" applyBorder="1" applyAlignment="1" applyProtection="1">
      <alignment horizontal="left" vertical="center" wrapText="1"/>
      <protection/>
    </xf>
    <xf numFmtId="4" fontId="43" fillId="0" borderId="10" xfId="0" applyNumberFormat="1" applyFont="1" applyBorder="1" applyAlignment="1">
      <alignment horizontal="left" wrapText="1"/>
    </xf>
    <xf numFmtId="4" fontId="47" fillId="5" borderId="25" xfId="0" applyNumberFormat="1" applyFont="1" applyFill="1" applyBorder="1" applyAlignment="1">
      <alignment/>
    </xf>
    <xf numFmtId="49" fontId="45" fillId="0" borderId="28" xfId="0" applyNumberFormat="1" applyFont="1" applyBorder="1" applyAlignment="1">
      <alignment horizontal="center" wrapText="1"/>
    </xf>
    <xf numFmtId="49" fontId="45" fillId="0" borderId="29" xfId="0" applyNumberFormat="1" applyFont="1" applyBorder="1" applyAlignment="1">
      <alignment horizontal="center" wrapText="1"/>
    </xf>
    <xf numFmtId="4" fontId="45" fillId="0" borderId="13" xfId="0" applyNumberFormat="1" applyFont="1" applyBorder="1" applyAlignment="1">
      <alignment horizontal="right" wrapText="1"/>
    </xf>
    <xf numFmtId="171" fontId="45" fillId="0" borderId="13" xfId="58" applyFont="1" applyBorder="1" applyAlignment="1" applyProtection="1">
      <alignment horizontal="right" wrapText="1"/>
      <protection/>
    </xf>
    <xf numFmtId="0" fontId="43" fillId="0" borderId="13" xfId="0" applyFont="1" applyBorder="1" applyAlignment="1" applyProtection="1">
      <alignment vertical="top" wrapText="1"/>
      <protection/>
    </xf>
    <xf numFmtId="49" fontId="47" fillId="0" borderId="42" xfId="0" applyNumberFormat="1" applyFont="1" applyBorder="1" applyAlignment="1">
      <alignment wrapText="1"/>
    </xf>
    <xf numFmtId="4" fontId="47" fillId="0" borderId="43" xfId="0" applyNumberFormat="1" applyFont="1" applyBorder="1" applyAlignment="1">
      <alignment horizontal="right" wrapText="1"/>
    </xf>
    <xf numFmtId="49" fontId="43" fillId="0" borderId="53" xfId="0" applyNumberFormat="1" applyFont="1" applyBorder="1" applyAlignment="1">
      <alignment horizontal="left" wrapText="1"/>
    </xf>
    <xf numFmtId="4" fontId="43" fillId="0" borderId="13" xfId="0" applyNumberFormat="1" applyFont="1" applyFill="1" applyBorder="1" applyAlignment="1">
      <alignment wrapText="1"/>
    </xf>
    <xf numFmtId="4" fontId="45" fillId="0" borderId="28" xfId="0" applyNumberFormat="1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171" fontId="45" fillId="0" borderId="10" xfId="58" applyFont="1" applyBorder="1" applyAlignment="1">
      <alignment/>
    </xf>
    <xf numFmtId="49" fontId="43" fillId="0" borderId="46" xfId="0" applyNumberFormat="1" applyFont="1" applyBorder="1" applyAlignment="1">
      <alignment horizontal="left" wrapText="1"/>
    </xf>
    <xf numFmtId="49" fontId="43" fillId="0" borderId="64" xfId="0" applyNumberFormat="1" applyFont="1" applyBorder="1" applyAlignment="1">
      <alignment wrapText="1"/>
    </xf>
    <xf numFmtId="49" fontId="46" fillId="0" borderId="66" xfId="0" applyNumberFormat="1" applyFont="1" applyBorder="1" applyAlignment="1">
      <alignment horizontal="center" wrapText="1"/>
    </xf>
    <xf numFmtId="49" fontId="46" fillId="0" borderId="67" xfId="0" applyNumberFormat="1" applyFont="1" applyBorder="1" applyAlignment="1">
      <alignment horizontal="center" wrapText="1"/>
    </xf>
    <xf numFmtId="49" fontId="46" fillId="5" borderId="22" xfId="0" applyNumberFormat="1" applyFont="1" applyFill="1" applyBorder="1" applyAlignment="1">
      <alignment horizontal="center"/>
    </xf>
    <xf numFmtId="49" fontId="46" fillId="5" borderId="63" xfId="0" applyNumberFormat="1" applyFont="1" applyFill="1" applyBorder="1" applyAlignment="1">
      <alignment horizontal="center"/>
    </xf>
    <xf numFmtId="49" fontId="43" fillId="5" borderId="32" xfId="0" applyNumberFormat="1" applyFont="1" applyFill="1" applyBorder="1" applyAlignment="1">
      <alignment horizontal="center" vertical="top" wrapText="1"/>
    </xf>
    <xf numFmtId="49" fontId="43" fillId="5" borderId="21" xfId="0" applyNumberFormat="1" applyFont="1" applyFill="1" applyBorder="1" applyAlignment="1">
      <alignment horizontal="center" vertical="top" wrapText="1"/>
    </xf>
    <xf numFmtId="49" fontId="46" fillId="5" borderId="68" xfId="0" applyNumberFormat="1" applyFont="1" applyFill="1" applyBorder="1" applyAlignment="1">
      <alignment horizontal="center"/>
    </xf>
    <xf numFmtId="49" fontId="46" fillId="5" borderId="24" xfId="0" applyNumberFormat="1" applyFont="1" applyFill="1" applyBorder="1" applyAlignment="1">
      <alignment horizontal="center"/>
    </xf>
    <xf numFmtId="49" fontId="46" fillId="5" borderId="69" xfId="0" applyNumberFormat="1" applyFont="1" applyFill="1" applyBorder="1" applyAlignment="1">
      <alignment horizontal="center"/>
    </xf>
    <xf numFmtId="49" fontId="46" fillId="0" borderId="47" xfId="0" applyNumberFormat="1" applyFont="1" applyBorder="1" applyAlignment="1">
      <alignment horizontal="center" vertical="center" textRotation="90" wrapText="1"/>
    </xf>
    <xf numFmtId="49" fontId="46" fillId="0" borderId="49" xfId="0" applyNumberFormat="1" applyFont="1" applyBorder="1" applyAlignment="1">
      <alignment horizontal="center" vertical="center" textRotation="90" wrapText="1"/>
    </xf>
    <xf numFmtId="49" fontId="46" fillId="0" borderId="70" xfId="0" applyNumberFormat="1" applyFont="1" applyBorder="1" applyAlignment="1">
      <alignment horizontal="center" vertical="center" textRotation="90" wrapText="1"/>
    </xf>
    <xf numFmtId="49" fontId="43" fillId="5" borderId="47" xfId="0" applyNumberFormat="1" applyFont="1" applyFill="1" applyBorder="1" applyAlignment="1">
      <alignment horizontal="center" vertical="top" wrapText="1"/>
    </xf>
    <xf numFmtId="49" fontId="43" fillId="5" borderId="50" xfId="0" applyNumberFormat="1" applyFont="1" applyFill="1" applyBorder="1" applyAlignment="1">
      <alignment horizontal="center" vertical="top" wrapText="1"/>
    </xf>
    <xf numFmtId="49" fontId="43" fillId="0" borderId="15" xfId="0" applyNumberFormat="1" applyFont="1" applyBorder="1" applyAlignment="1">
      <alignment horizontal="left" wrapText="1"/>
    </xf>
    <xf numFmtId="49" fontId="46" fillId="0" borderId="32" xfId="0" applyNumberFormat="1" applyFont="1" applyBorder="1" applyAlignment="1">
      <alignment horizontal="center" vertical="center" textRotation="90" wrapText="1"/>
    </xf>
    <xf numFmtId="49" fontId="46" fillId="0" borderId="15" xfId="0" applyNumberFormat="1" applyFont="1" applyBorder="1" applyAlignment="1">
      <alignment horizontal="center" vertical="center" textRotation="90" wrapText="1"/>
    </xf>
    <xf numFmtId="49" fontId="46" fillId="0" borderId="21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49" fontId="47" fillId="0" borderId="0" xfId="0" applyNumberFormat="1" applyFont="1" applyAlignment="1">
      <alignment horizontal="left" wrapText="1"/>
    </xf>
    <xf numFmtId="49" fontId="46" fillId="0" borderId="71" xfId="0" applyNumberFormat="1" applyFont="1" applyBorder="1" applyAlignment="1">
      <alignment horizontal="center" vertical="center" textRotation="90" wrapText="1"/>
    </xf>
    <xf numFmtId="49" fontId="46" fillId="0" borderId="72" xfId="0" applyNumberFormat="1" applyFont="1" applyBorder="1" applyAlignment="1">
      <alignment horizontal="center" vertical="center" textRotation="90" wrapText="1"/>
    </xf>
    <xf numFmtId="49" fontId="46" fillId="0" borderId="64" xfId="0" applyNumberFormat="1" applyFont="1" applyBorder="1" applyAlignment="1">
      <alignment horizontal="center" vertical="center" textRotation="90" wrapText="1"/>
    </xf>
    <xf numFmtId="49" fontId="45" fillId="0" borderId="12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6" fillId="0" borderId="41" xfId="0" applyNumberFormat="1" applyFont="1" applyBorder="1" applyAlignment="1">
      <alignment horizontal="center" vertical="center" textRotation="90" wrapText="1"/>
    </xf>
    <xf numFmtId="49" fontId="43" fillId="33" borderId="55" xfId="0" applyNumberFormat="1" applyFont="1" applyFill="1" applyBorder="1" applyAlignment="1">
      <alignment horizontal="center" vertical="top" wrapText="1"/>
    </xf>
    <xf numFmtId="49" fontId="43" fillId="33" borderId="41" xfId="0" applyNumberFormat="1" applyFont="1" applyFill="1" applyBorder="1" applyAlignment="1">
      <alignment horizontal="center" vertical="top" wrapText="1"/>
    </xf>
    <xf numFmtId="0" fontId="43" fillId="32" borderId="32" xfId="0" applyFont="1" applyFill="1" applyBorder="1" applyAlignment="1">
      <alignment horizontal="center" vertical="top" wrapText="1"/>
    </xf>
    <xf numFmtId="0" fontId="43" fillId="32" borderId="15" xfId="0" applyFont="1" applyFill="1" applyBorder="1" applyAlignment="1">
      <alignment horizontal="center" vertical="top" wrapText="1"/>
    </xf>
    <xf numFmtId="0" fontId="43" fillId="32" borderId="28" xfId="0" applyFont="1" applyFill="1" applyBorder="1" applyAlignment="1">
      <alignment horizontal="center" vertical="top"/>
    </xf>
    <xf numFmtId="0" fontId="43" fillId="32" borderId="31" xfId="0" applyFont="1" applyFill="1" applyBorder="1" applyAlignment="1">
      <alignment horizontal="center" vertical="top"/>
    </xf>
    <xf numFmtId="0" fontId="44" fillId="2" borderId="29" xfId="0" applyFont="1" applyFill="1" applyBorder="1" applyAlignment="1">
      <alignment horizontal="center" vertical="top" wrapText="1"/>
    </xf>
    <xf numFmtId="0" fontId="44" fillId="2" borderId="13" xfId="0" applyFont="1" applyFill="1" applyBorder="1" applyAlignment="1">
      <alignment horizontal="center" vertical="top" wrapText="1"/>
    </xf>
    <xf numFmtId="0" fontId="46" fillId="32" borderId="30" xfId="0" applyFont="1" applyFill="1" applyBorder="1" applyAlignment="1">
      <alignment horizontal="center" vertical="top" wrapText="1"/>
    </xf>
    <xf numFmtId="0" fontId="46" fillId="32" borderId="14" xfId="0" applyFont="1" applyFill="1" applyBorder="1" applyAlignment="1">
      <alignment horizontal="center" vertical="top" wrapText="1"/>
    </xf>
    <xf numFmtId="0" fontId="45" fillId="0" borderId="12" xfId="0" applyFont="1" applyBorder="1" applyAlignment="1" applyProtection="1">
      <alignment horizontal="left" vertical="top" wrapText="1"/>
      <protection/>
    </xf>
    <xf numFmtId="0" fontId="45" fillId="0" borderId="10" xfId="0" applyFont="1" applyBorder="1" applyAlignment="1" applyProtection="1">
      <alignment horizontal="left" vertical="top" wrapText="1"/>
      <protection/>
    </xf>
    <xf numFmtId="49" fontId="45" fillId="0" borderId="34" xfId="0" applyNumberFormat="1" applyFont="1" applyBorder="1" applyAlignment="1">
      <alignment horizontal="center" wrapText="1"/>
    </xf>
    <xf numFmtId="49" fontId="45" fillId="0" borderId="28" xfId="0" applyNumberFormat="1" applyFont="1" applyBorder="1" applyAlignment="1">
      <alignment horizontal="center" wrapText="1"/>
    </xf>
    <xf numFmtId="0" fontId="45" fillId="0" borderId="12" xfId="0" applyNumberFormat="1" applyFont="1" applyBorder="1" applyAlignment="1">
      <alignment horizontal="left" wrapText="1"/>
    </xf>
    <xf numFmtId="0" fontId="45" fillId="0" borderId="10" xfId="0" applyNumberFormat="1" applyFont="1" applyBorder="1" applyAlignment="1">
      <alignment horizontal="left" wrapText="1"/>
    </xf>
    <xf numFmtId="0" fontId="43" fillId="2" borderId="28" xfId="0" applyFont="1" applyFill="1" applyBorder="1" applyAlignment="1">
      <alignment horizontal="center" vertical="top"/>
    </xf>
    <xf numFmtId="0" fontId="46" fillId="2" borderId="34" xfId="0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/>
    </xf>
    <xf numFmtId="0" fontId="46" fillId="0" borderId="28" xfId="0" applyFont="1" applyBorder="1" applyAlignment="1">
      <alignment horizontal="center" vertical="top"/>
    </xf>
    <xf numFmtId="0" fontId="46" fillId="0" borderId="29" xfId="0" applyFont="1" applyBorder="1" applyAlignment="1">
      <alignment horizontal="center" vertical="top"/>
    </xf>
    <xf numFmtId="49" fontId="46" fillId="0" borderId="36" xfId="0" applyNumberFormat="1" applyFont="1" applyBorder="1" applyAlignment="1">
      <alignment horizontal="center" vertical="center" textRotation="90" wrapText="1"/>
    </xf>
    <xf numFmtId="49" fontId="46" fillId="0" borderId="12" xfId="0" applyNumberFormat="1" applyFont="1" applyBorder="1" applyAlignment="1">
      <alignment horizontal="center" vertical="center" textRotation="90" wrapText="1"/>
    </xf>
    <xf numFmtId="49" fontId="46" fillId="0" borderId="17" xfId="0" applyNumberFormat="1" applyFont="1" applyBorder="1" applyAlignment="1">
      <alignment horizontal="center" vertical="center" textRotation="90" wrapText="1"/>
    </xf>
    <xf numFmtId="49" fontId="46" fillId="5" borderId="27" xfId="0" applyNumberFormat="1" applyFont="1" applyFill="1" applyBorder="1" applyAlignment="1">
      <alignment horizontal="center"/>
    </xf>
    <xf numFmtId="49" fontId="47" fillId="0" borderId="51" xfId="0" applyNumberFormat="1" applyFont="1" applyBorder="1" applyAlignment="1">
      <alignment horizontal="left" wrapText="1"/>
    </xf>
    <xf numFmtId="49" fontId="47" fillId="0" borderId="42" xfId="0" applyNumberFormat="1" applyFont="1" applyBorder="1" applyAlignment="1">
      <alignment horizontal="left" wrapText="1"/>
    </xf>
    <xf numFmtId="0" fontId="43" fillId="4" borderId="32" xfId="0" applyFont="1" applyFill="1" applyBorder="1" applyAlignment="1">
      <alignment horizontal="center" vertical="top"/>
    </xf>
    <xf numFmtId="0" fontId="43" fillId="4" borderId="15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tabSelected="1" zoomScalePageLayoutView="0" workbookViewId="0" topLeftCell="A13">
      <pane xSplit="3" ySplit="4" topLeftCell="T54" activePane="bottomRight" state="frozen"/>
      <selection pane="topLeft" activeCell="A13" sqref="A13"/>
      <selection pane="topRight" activeCell="D13" sqref="D13"/>
      <selection pane="bottomLeft" activeCell="A17" sqref="A17"/>
      <selection pane="bottomRight" activeCell="AG95" sqref="AG95"/>
    </sheetView>
  </sheetViews>
  <sheetFormatPr defaultColWidth="9.140625" defaultRowHeight="12.75"/>
  <cols>
    <col min="1" max="1" width="9.28125" style="2" customWidth="1"/>
    <col min="2" max="2" width="45.00390625" style="2" customWidth="1"/>
    <col min="3" max="3" width="16.421875" style="2" customWidth="1"/>
    <col min="4" max="5" width="14.421875" style="1" customWidth="1"/>
    <col min="6" max="6" width="13.8515625" style="1" customWidth="1"/>
    <col min="7" max="7" width="15.7109375" style="1" hidden="1" customWidth="1"/>
    <col min="8" max="8" width="15.140625" style="1" hidden="1" customWidth="1"/>
    <col min="9" max="9" width="16.28125" style="1" customWidth="1"/>
    <col min="10" max="10" width="12.28125" style="1" customWidth="1"/>
    <col min="11" max="11" width="16.8515625" style="1" customWidth="1"/>
    <col min="12" max="16" width="17.28125" style="1" hidden="1" customWidth="1"/>
    <col min="17" max="17" width="15.00390625" style="1" customWidth="1"/>
    <col min="18" max="18" width="14.00390625" style="1" customWidth="1"/>
    <col min="19" max="19" width="14.8515625" style="1" customWidth="1"/>
    <col min="20" max="20" width="14.57421875" style="1" customWidth="1"/>
    <col min="21" max="21" width="13.140625" style="1" hidden="1" customWidth="1"/>
    <col min="22" max="23" width="15.7109375" style="1" customWidth="1"/>
    <col min="24" max="24" width="28.28125" style="3" customWidth="1"/>
    <col min="25" max="25" width="17.28125" style="1" customWidth="1"/>
    <col min="26" max="30" width="15.8515625" style="1" hidden="1" customWidth="1"/>
    <col min="31" max="31" width="18.8515625" style="1" hidden="1" customWidth="1"/>
    <col min="32" max="32" width="46.8515625" style="1" customWidth="1"/>
    <col min="33" max="33" width="17.57421875" style="1" customWidth="1"/>
    <col min="34" max="34" width="16.00390625" style="1" customWidth="1"/>
    <col min="35" max="35" width="15.7109375" style="1" hidden="1" customWidth="1"/>
    <col min="36" max="36" width="18.140625" style="1" hidden="1" customWidth="1"/>
    <col min="37" max="16384" width="9.140625" style="1" customWidth="1"/>
  </cols>
  <sheetData>
    <row r="1" spans="1:36" ht="21" customHeight="1">
      <c r="A1" s="194" t="s">
        <v>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</row>
    <row r="2" spans="1:36" ht="21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</row>
    <row r="3" spans="1:36" ht="21" customHeight="1">
      <c r="A3" s="194" t="s">
        <v>91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</row>
    <row r="4" spans="1:36" ht="21" customHeight="1">
      <c r="A4" s="194" t="s">
        <v>41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</row>
    <row r="5" spans="1:36" ht="24.75" customHeight="1" hidden="1" thickBot="1">
      <c r="A5" s="195" t="s">
        <v>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</row>
    <row r="6" spans="1:36" ht="17.25" customHeight="1" hidden="1">
      <c r="A6" s="214" t="s">
        <v>47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162" t="s">
        <v>93</v>
      </c>
      <c r="X6" s="163" t="s">
        <v>48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3" customHeight="1" hidden="1">
      <c r="A7" s="212"/>
      <c r="B7" s="213"/>
      <c r="C7" s="153"/>
      <c r="D7" s="154"/>
      <c r="E7" s="5"/>
      <c r="F7" s="15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54"/>
      <c r="S7" s="154"/>
      <c r="T7" s="155"/>
      <c r="U7" s="6"/>
      <c r="V7" s="6"/>
      <c r="W7" s="5"/>
      <c r="X7" s="16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0.25" customHeight="1" hidden="1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5"/>
      <c r="X8" s="16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8.5" customHeight="1" hidden="1">
      <c r="A9" s="199"/>
      <c r="B9" s="200"/>
      <c r="C9" s="156"/>
      <c r="D9" s="157"/>
      <c r="E9" s="156"/>
      <c r="F9" s="158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8"/>
      <c r="S9" s="158"/>
      <c r="T9" s="159"/>
      <c r="U9" s="160"/>
      <c r="V9" s="160"/>
      <c r="W9" s="7"/>
      <c r="X9" s="16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4.25" customHeight="1" hidden="1">
      <c r="A10" s="199"/>
      <c r="B10" s="200"/>
      <c r="C10" s="156"/>
      <c r="D10" s="157"/>
      <c r="E10" s="156"/>
      <c r="F10" s="158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8"/>
      <c r="S10" s="158"/>
      <c r="T10" s="159"/>
      <c r="U10" s="160"/>
      <c r="V10" s="160"/>
      <c r="W10" s="7"/>
      <c r="X10" s="16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7.25" customHeight="1" hidden="1">
      <c r="A11" s="199"/>
      <c r="B11" s="200"/>
      <c r="C11" s="156"/>
      <c r="D11" s="157"/>
      <c r="E11" s="156"/>
      <c r="F11" s="158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8"/>
      <c r="S11" s="158"/>
      <c r="T11" s="159"/>
      <c r="U11" s="160"/>
      <c r="V11" s="160"/>
      <c r="W11" s="7"/>
      <c r="X11" s="16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24" ht="17.25" customHeight="1" hidden="1" thickBot="1">
      <c r="A12" s="228" t="s">
        <v>20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167"/>
      <c r="X12" s="168">
        <f>X8</f>
        <v>0</v>
      </c>
    </row>
    <row r="13" spans="1:36" ht="24" customHeight="1">
      <c r="A13" s="195" t="s">
        <v>114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</row>
    <row r="14" ht="15.75" thickBot="1"/>
    <row r="15" spans="1:36" ht="12.75">
      <c r="A15" s="188" t="s">
        <v>0</v>
      </c>
      <c r="B15" s="180" t="s">
        <v>1</v>
      </c>
      <c r="C15" s="219" t="s">
        <v>45</v>
      </c>
      <c r="D15" s="218" t="s">
        <v>30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08" t="s">
        <v>43</v>
      </c>
      <c r="Y15" s="210" t="s">
        <v>46</v>
      </c>
      <c r="Z15" s="206" t="s">
        <v>31</v>
      </c>
      <c r="AA15" s="206"/>
      <c r="AB15" s="206"/>
      <c r="AC15" s="206"/>
      <c r="AD15" s="206"/>
      <c r="AE15" s="207"/>
      <c r="AF15" s="204" t="s">
        <v>44</v>
      </c>
      <c r="AG15" s="230" t="s">
        <v>32</v>
      </c>
      <c r="AH15" s="221" t="s">
        <v>18</v>
      </c>
      <c r="AI15" s="222"/>
      <c r="AJ15" s="223"/>
    </row>
    <row r="16" spans="1:36" ht="81" customHeight="1" thickBot="1">
      <c r="A16" s="189"/>
      <c r="B16" s="181"/>
      <c r="C16" s="220"/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9" t="s">
        <v>42</v>
      </c>
      <c r="L16" s="8" t="s">
        <v>9</v>
      </c>
      <c r="M16" s="8" t="s">
        <v>10</v>
      </c>
      <c r="N16" s="8" t="s">
        <v>11</v>
      </c>
      <c r="O16" s="8" t="s">
        <v>12</v>
      </c>
      <c r="P16" s="8" t="s">
        <v>13</v>
      </c>
      <c r="Q16" s="8" t="s">
        <v>29</v>
      </c>
      <c r="R16" s="8" t="s">
        <v>14</v>
      </c>
      <c r="S16" s="8" t="s">
        <v>15</v>
      </c>
      <c r="T16" s="8" t="s">
        <v>16</v>
      </c>
      <c r="U16" s="8" t="s">
        <v>17</v>
      </c>
      <c r="V16" s="8" t="s">
        <v>102</v>
      </c>
      <c r="W16" s="8" t="s">
        <v>107</v>
      </c>
      <c r="X16" s="209"/>
      <c r="Y16" s="211"/>
      <c r="Z16" s="10" t="s">
        <v>33</v>
      </c>
      <c r="AA16" s="10" t="s">
        <v>67</v>
      </c>
      <c r="AB16" s="10" t="s">
        <v>34</v>
      </c>
      <c r="AC16" s="11" t="s">
        <v>66</v>
      </c>
      <c r="AD16" s="10" t="s">
        <v>35</v>
      </c>
      <c r="AE16" s="12" t="s">
        <v>117</v>
      </c>
      <c r="AF16" s="205"/>
      <c r="AG16" s="231"/>
      <c r="AH16" s="13" t="s">
        <v>19</v>
      </c>
      <c r="AI16" s="14" t="s">
        <v>95</v>
      </c>
      <c r="AJ16" s="15" t="s">
        <v>100</v>
      </c>
    </row>
    <row r="17" spans="1:36" ht="42.75" customHeight="1">
      <c r="A17" s="197" t="s">
        <v>21</v>
      </c>
      <c r="B17" s="169" t="s">
        <v>36</v>
      </c>
      <c r="C17" s="16">
        <f>SUM(D17:K17,Q17:W17)</f>
        <v>300000</v>
      </c>
      <c r="D17" s="17"/>
      <c r="E17" s="17"/>
      <c r="F17" s="17"/>
      <c r="G17" s="17"/>
      <c r="H17" s="17"/>
      <c r="I17" s="78">
        <v>300000</v>
      </c>
      <c r="J17" s="17"/>
      <c r="K17" s="18">
        <f>SUM(L17:P17)</f>
        <v>0</v>
      </c>
      <c r="L17" s="19"/>
      <c r="M17" s="19"/>
      <c r="N17" s="19"/>
      <c r="O17" s="19"/>
      <c r="P17" s="19"/>
      <c r="Q17" s="17"/>
      <c r="R17" s="17"/>
      <c r="S17" s="17"/>
      <c r="T17" s="17"/>
      <c r="U17" s="17"/>
      <c r="V17" s="17"/>
      <c r="W17" s="17"/>
      <c r="X17" s="170" t="s">
        <v>127</v>
      </c>
      <c r="Y17" s="20">
        <f>SUM(Z17:AE17)</f>
        <v>0</v>
      </c>
      <c r="Z17" s="19"/>
      <c r="AA17" s="19"/>
      <c r="AB17" s="19"/>
      <c r="AC17" s="19"/>
      <c r="AD17" s="19"/>
      <c r="AE17" s="21"/>
      <c r="AF17" s="22"/>
      <c r="AG17" s="23">
        <f aca="true" t="shared" si="0" ref="AG17:AG35">C17+Y17</f>
        <v>300000</v>
      </c>
      <c r="AH17" s="24">
        <f aca="true" t="shared" si="1" ref="AH17:AH27">AG17</f>
        <v>300000</v>
      </c>
      <c r="AI17" s="17"/>
      <c r="AJ17" s="25"/>
    </row>
    <row r="18" spans="1:36" ht="25.5" customHeight="1">
      <c r="A18" s="197"/>
      <c r="B18" s="202" t="s">
        <v>61</v>
      </c>
      <c r="C18" s="16">
        <f>SUM(D18:K18,Q18:W18)</f>
        <v>0</v>
      </c>
      <c r="D18" s="17"/>
      <c r="E18" s="17"/>
      <c r="F18" s="17"/>
      <c r="G18" s="17"/>
      <c r="H18" s="17"/>
      <c r="I18" s="17"/>
      <c r="J18" s="17"/>
      <c r="K18" s="18">
        <f aca="true" t="shared" si="2" ref="K18:K26">SUM(L18:P18)</f>
        <v>0</v>
      </c>
      <c r="L18" s="19"/>
      <c r="M18" s="19"/>
      <c r="N18" s="19"/>
      <c r="O18" s="19"/>
      <c r="P18" s="19"/>
      <c r="Q18" s="17"/>
      <c r="R18" s="17"/>
      <c r="S18" s="17"/>
      <c r="T18" s="17"/>
      <c r="U18" s="17"/>
      <c r="V18" s="17"/>
      <c r="W18" s="17"/>
      <c r="X18" s="26"/>
      <c r="Y18" s="20">
        <f>SUM(Z18:AE18)</f>
        <v>9000000</v>
      </c>
      <c r="Z18" s="19"/>
      <c r="AA18" s="19"/>
      <c r="AB18" s="19"/>
      <c r="AC18" s="19"/>
      <c r="AD18" s="19">
        <v>9000000</v>
      </c>
      <c r="AE18" s="21"/>
      <c r="AF18" s="22" t="s">
        <v>110</v>
      </c>
      <c r="AG18" s="23">
        <f t="shared" si="0"/>
        <v>9000000</v>
      </c>
      <c r="AH18" s="24">
        <f t="shared" si="1"/>
        <v>9000000</v>
      </c>
      <c r="AI18" s="17"/>
      <c r="AJ18" s="25"/>
    </row>
    <row r="19" spans="1:36" ht="25.5" customHeight="1">
      <c r="A19" s="197"/>
      <c r="B19" s="203"/>
      <c r="C19" s="16">
        <f>SUM(D19:K19,Q19:W19)</f>
        <v>0</v>
      </c>
      <c r="D19" s="17"/>
      <c r="E19" s="17"/>
      <c r="F19" s="17"/>
      <c r="G19" s="17"/>
      <c r="H19" s="17"/>
      <c r="I19" s="17"/>
      <c r="J19" s="17"/>
      <c r="K19" s="18"/>
      <c r="L19" s="19"/>
      <c r="M19" s="19"/>
      <c r="N19" s="19"/>
      <c r="O19" s="19"/>
      <c r="P19" s="19"/>
      <c r="Q19" s="17"/>
      <c r="R19" s="17"/>
      <c r="S19" s="17"/>
      <c r="T19" s="17"/>
      <c r="U19" s="17"/>
      <c r="V19" s="17"/>
      <c r="W19" s="17"/>
      <c r="X19" s="26"/>
      <c r="Y19" s="20">
        <f>SUM(Z19:AE19)</f>
        <v>150000</v>
      </c>
      <c r="Z19" s="19"/>
      <c r="AA19" s="19"/>
      <c r="AB19" s="19"/>
      <c r="AC19" s="19"/>
      <c r="AD19" s="19">
        <v>150000</v>
      </c>
      <c r="AE19" s="21"/>
      <c r="AF19" s="22" t="s">
        <v>122</v>
      </c>
      <c r="AG19" s="23">
        <f t="shared" si="0"/>
        <v>150000</v>
      </c>
      <c r="AH19" s="24">
        <f t="shared" si="1"/>
        <v>150000</v>
      </c>
      <c r="AI19" s="17"/>
      <c r="AJ19" s="25"/>
    </row>
    <row r="20" spans="1:36" ht="27.75" customHeight="1" hidden="1">
      <c r="A20" s="197"/>
      <c r="B20" s="137" t="s">
        <v>77</v>
      </c>
      <c r="C20" s="16">
        <f aca="true" t="shared" si="3" ref="C20:C35">SUM(D20:K20,Q20:W20)</f>
        <v>0</v>
      </c>
      <c r="D20" s="17"/>
      <c r="E20" s="17"/>
      <c r="F20" s="17"/>
      <c r="G20" s="17"/>
      <c r="H20" s="17"/>
      <c r="I20" s="17"/>
      <c r="J20" s="17"/>
      <c r="K20" s="18">
        <f t="shared" si="2"/>
        <v>0</v>
      </c>
      <c r="L20" s="19"/>
      <c r="M20" s="19"/>
      <c r="N20" s="19"/>
      <c r="O20" s="19"/>
      <c r="P20" s="19"/>
      <c r="Q20" s="17"/>
      <c r="R20" s="17"/>
      <c r="S20" s="17"/>
      <c r="T20" s="17"/>
      <c r="U20" s="17"/>
      <c r="V20" s="17"/>
      <c r="W20" s="17"/>
      <c r="X20" s="26"/>
      <c r="Y20" s="20">
        <f aca="true" t="shared" si="4" ref="Y20:Y27">SUM(Z20:AE20)</f>
        <v>0</v>
      </c>
      <c r="Z20" s="19"/>
      <c r="AA20" s="19"/>
      <c r="AB20" s="19"/>
      <c r="AC20" s="19"/>
      <c r="AD20" s="19"/>
      <c r="AE20" s="21"/>
      <c r="AF20" s="27"/>
      <c r="AG20" s="23">
        <f t="shared" si="0"/>
        <v>0</v>
      </c>
      <c r="AH20" s="24">
        <f t="shared" si="1"/>
        <v>0</v>
      </c>
      <c r="AI20" s="17"/>
      <c r="AJ20" s="25"/>
    </row>
    <row r="21" spans="1:36" ht="28.5" customHeight="1" hidden="1">
      <c r="A21" s="197"/>
      <c r="B21" s="149" t="s">
        <v>62</v>
      </c>
      <c r="C21" s="16">
        <f t="shared" si="3"/>
        <v>0</v>
      </c>
      <c r="D21" s="17"/>
      <c r="E21" s="17"/>
      <c r="F21" s="17"/>
      <c r="G21" s="17"/>
      <c r="H21" s="17"/>
      <c r="I21" s="17"/>
      <c r="J21" s="17"/>
      <c r="K21" s="18">
        <f t="shared" si="2"/>
        <v>0</v>
      </c>
      <c r="L21" s="19"/>
      <c r="M21" s="19"/>
      <c r="N21" s="19"/>
      <c r="O21" s="19"/>
      <c r="P21" s="19"/>
      <c r="Q21" s="17"/>
      <c r="R21" s="17"/>
      <c r="S21" s="17"/>
      <c r="T21" s="17"/>
      <c r="U21" s="17"/>
      <c r="V21" s="17"/>
      <c r="W21" s="17"/>
      <c r="X21" s="29"/>
      <c r="Y21" s="20">
        <f t="shared" si="4"/>
        <v>0</v>
      </c>
      <c r="Z21" s="19"/>
      <c r="AA21" s="19"/>
      <c r="AB21" s="19"/>
      <c r="AC21" s="19"/>
      <c r="AD21" s="19"/>
      <c r="AE21" s="21"/>
      <c r="AF21" s="27"/>
      <c r="AG21" s="23">
        <f t="shared" si="0"/>
        <v>0</v>
      </c>
      <c r="AH21" s="24">
        <f t="shared" si="1"/>
        <v>0</v>
      </c>
      <c r="AI21" s="17"/>
      <c r="AJ21" s="25"/>
    </row>
    <row r="22" spans="1:36" ht="28.5" customHeight="1" hidden="1">
      <c r="A22" s="197"/>
      <c r="B22" s="149" t="s">
        <v>94</v>
      </c>
      <c r="C22" s="16">
        <f t="shared" si="3"/>
        <v>0</v>
      </c>
      <c r="D22" s="17"/>
      <c r="E22" s="17"/>
      <c r="F22" s="17"/>
      <c r="G22" s="17"/>
      <c r="H22" s="17"/>
      <c r="I22" s="17"/>
      <c r="J22" s="17"/>
      <c r="K22" s="18">
        <f t="shared" si="2"/>
        <v>0</v>
      </c>
      <c r="L22" s="19"/>
      <c r="M22" s="19"/>
      <c r="N22" s="19"/>
      <c r="O22" s="19"/>
      <c r="P22" s="19"/>
      <c r="Q22" s="17"/>
      <c r="R22" s="17"/>
      <c r="S22" s="17"/>
      <c r="T22" s="17"/>
      <c r="U22" s="17"/>
      <c r="V22" s="17"/>
      <c r="W22" s="17"/>
      <c r="X22" s="29"/>
      <c r="Y22" s="20">
        <f t="shared" si="4"/>
        <v>0</v>
      </c>
      <c r="Z22" s="19"/>
      <c r="AA22" s="19"/>
      <c r="AB22" s="19"/>
      <c r="AC22" s="19"/>
      <c r="AD22" s="19"/>
      <c r="AE22" s="21"/>
      <c r="AF22" s="27"/>
      <c r="AG22" s="23">
        <f t="shared" si="0"/>
        <v>0</v>
      </c>
      <c r="AH22" s="24">
        <f t="shared" si="1"/>
        <v>0</v>
      </c>
      <c r="AI22" s="17"/>
      <c r="AJ22" s="25"/>
    </row>
    <row r="23" spans="1:36" ht="42.75" customHeight="1" hidden="1">
      <c r="A23" s="197"/>
      <c r="B23" s="149" t="s">
        <v>80</v>
      </c>
      <c r="C23" s="16">
        <f t="shared" si="3"/>
        <v>0</v>
      </c>
      <c r="D23" s="17"/>
      <c r="E23" s="17"/>
      <c r="F23" s="17"/>
      <c r="G23" s="17"/>
      <c r="H23" s="17"/>
      <c r="I23" s="17"/>
      <c r="J23" s="17"/>
      <c r="K23" s="18">
        <f t="shared" si="2"/>
        <v>0</v>
      </c>
      <c r="L23" s="19"/>
      <c r="M23" s="19"/>
      <c r="N23" s="19"/>
      <c r="O23" s="19"/>
      <c r="P23" s="19"/>
      <c r="Q23" s="17"/>
      <c r="R23" s="17"/>
      <c r="S23" s="17"/>
      <c r="T23" s="17"/>
      <c r="U23" s="17"/>
      <c r="V23" s="17"/>
      <c r="W23" s="17"/>
      <c r="X23" s="29"/>
      <c r="Y23" s="20">
        <f t="shared" si="4"/>
        <v>0</v>
      </c>
      <c r="Z23" s="19"/>
      <c r="AA23" s="19"/>
      <c r="AB23" s="19"/>
      <c r="AC23" s="19"/>
      <c r="AD23" s="19"/>
      <c r="AE23" s="21"/>
      <c r="AF23" s="27"/>
      <c r="AG23" s="23">
        <f t="shared" si="0"/>
        <v>0</v>
      </c>
      <c r="AH23" s="24">
        <f t="shared" si="1"/>
        <v>0</v>
      </c>
      <c r="AI23" s="17"/>
      <c r="AJ23" s="25"/>
    </row>
    <row r="24" spans="1:36" ht="27.75" customHeight="1">
      <c r="A24" s="197"/>
      <c r="B24" s="149" t="s">
        <v>79</v>
      </c>
      <c r="C24" s="16">
        <f t="shared" si="3"/>
        <v>150000</v>
      </c>
      <c r="D24" s="17"/>
      <c r="E24" s="17"/>
      <c r="F24" s="17">
        <v>-150000</v>
      </c>
      <c r="G24" s="17"/>
      <c r="H24" s="17"/>
      <c r="I24" s="17"/>
      <c r="J24" s="17"/>
      <c r="K24" s="18">
        <f t="shared" si="2"/>
        <v>0</v>
      </c>
      <c r="L24" s="19"/>
      <c r="M24" s="19"/>
      <c r="N24" s="19"/>
      <c r="O24" s="19"/>
      <c r="P24" s="19"/>
      <c r="Q24" s="17"/>
      <c r="R24" s="17"/>
      <c r="S24" s="17"/>
      <c r="T24" s="17">
        <v>300000</v>
      </c>
      <c r="U24" s="17"/>
      <c r="V24" s="17"/>
      <c r="W24" s="17"/>
      <c r="X24" s="29" t="s">
        <v>126</v>
      </c>
      <c r="Y24" s="20">
        <f t="shared" si="4"/>
        <v>0</v>
      </c>
      <c r="Z24" s="19"/>
      <c r="AA24" s="19"/>
      <c r="AB24" s="19"/>
      <c r="AC24" s="19"/>
      <c r="AD24" s="19"/>
      <c r="AE24" s="21"/>
      <c r="AF24" s="27"/>
      <c r="AG24" s="23">
        <f t="shared" si="0"/>
        <v>150000</v>
      </c>
      <c r="AH24" s="24">
        <f t="shared" si="1"/>
        <v>150000</v>
      </c>
      <c r="AI24" s="17"/>
      <c r="AJ24" s="25"/>
    </row>
    <row r="25" spans="1:36" ht="26.25" customHeight="1" hidden="1">
      <c r="A25" s="197"/>
      <c r="B25" s="149" t="s">
        <v>89</v>
      </c>
      <c r="C25" s="16">
        <f t="shared" si="3"/>
        <v>0</v>
      </c>
      <c r="D25" s="17"/>
      <c r="E25" s="17"/>
      <c r="F25" s="17"/>
      <c r="G25" s="17"/>
      <c r="H25" s="17"/>
      <c r="I25" s="17"/>
      <c r="J25" s="17"/>
      <c r="K25" s="18">
        <f t="shared" si="2"/>
        <v>0</v>
      </c>
      <c r="L25" s="19"/>
      <c r="M25" s="19"/>
      <c r="N25" s="19"/>
      <c r="O25" s="19"/>
      <c r="P25" s="19"/>
      <c r="Q25" s="17"/>
      <c r="R25" s="17"/>
      <c r="S25" s="17"/>
      <c r="T25" s="17"/>
      <c r="U25" s="17"/>
      <c r="V25" s="17"/>
      <c r="W25" s="17"/>
      <c r="X25" s="29"/>
      <c r="Y25" s="20">
        <f t="shared" si="4"/>
        <v>0</v>
      </c>
      <c r="Z25" s="19"/>
      <c r="AA25" s="19"/>
      <c r="AB25" s="19"/>
      <c r="AC25" s="19"/>
      <c r="AD25" s="19"/>
      <c r="AE25" s="21"/>
      <c r="AF25" s="27"/>
      <c r="AG25" s="23">
        <f t="shared" si="0"/>
        <v>0</v>
      </c>
      <c r="AH25" s="24">
        <f t="shared" si="1"/>
        <v>0</v>
      </c>
      <c r="AI25" s="17"/>
      <c r="AJ25" s="25"/>
    </row>
    <row r="26" spans="1:36" ht="26.25" customHeight="1" hidden="1">
      <c r="A26" s="197"/>
      <c r="B26" s="137" t="s">
        <v>103</v>
      </c>
      <c r="C26" s="16">
        <f t="shared" si="3"/>
        <v>0</v>
      </c>
      <c r="D26" s="17"/>
      <c r="E26" s="17"/>
      <c r="F26" s="17"/>
      <c r="G26" s="17"/>
      <c r="H26" s="17"/>
      <c r="I26" s="17"/>
      <c r="J26" s="17"/>
      <c r="K26" s="18">
        <f t="shared" si="2"/>
        <v>0</v>
      </c>
      <c r="L26" s="19"/>
      <c r="M26" s="19"/>
      <c r="N26" s="19"/>
      <c r="O26" s="19"/>
      <c r="P26" s="19"/>
      <c r="Q26" s="17"/>
      <c r="R26" s="78"/>
      <c r="S26" s="17"/>
      <c r="T26" s="17"/>
      <c r="U26" s="17"/>
      <c r="V26" s="17"/>
      <c r="W26" s="17"/>
      <c r="X26" s="29"/>
      <c r="Y26" s="20">
        <f t="shared" si="4"/>
        <v>0</v>
      </c>
      <c r="Z26" s="19"/>
      <c r="AA26" s="19"/>
      <c r="AB26" s="19"/>
      <c r="AC26" s="19"/>
      <c r="AD26" s="19"/>
      <c r="AE26" s="21"/>
      <c r="AF26" s="27"/>
      <c r="AG26" s="23">
        <f t="shared" si="0"/>
        <v>0</v>
      </c>
      <c r="AH26" s="24">
        <f t="shared" si="1"/>
        <v>0</v>
      </c>
      <c r="AI26" s="17"/>
      <c r="AJ26" s="25"/>
    </row>
    <row r="27" spans="1:36" ht="26.25" customHeight="1" hidden="1">
      <c r="A27" s="197"/>
      <c r="B27" s="150" t="s">
        <v>69</v>
      </c>
      <c r="C27" s="16">
        <f t="shared" si="3"/>
        <v>0</v>
      </c>
      <c r="D27" s="17"/>
      <c r="E27" s="17"/>
      <c r="F27" s="17"/>
      <c r="G27" s="17"/>
      <c r="H27" s="17"/>
      <c r="I27" s="17"/>
      <c r="J27" s="17"/>
      <c r="K27" s="18">
        <f>SUM(L27:P27)</f>
        <v>0</v>
      </c>
      <c r="L27" s="19"/>
      <c r="M27" s="19"/>
      <c r="N27" s="19"/>
      <c r="O27" s="19"/>
      <c r="P27" s="19"/>
      <c r="Q27" s="17"/>
      <c r="R27" s="78"/>
      <c r="S27" s="17"/>
      <c r="T27" s="17"/>
      <c r="U27" s="17"/>
      <c r="V27" s="17"/>
      <c r="W27" s="17"/>
      <c r="X27" s="29"/>
      <c r="Y27" s="20">
        <f t="shared" si="4"/>
        <v>0</v>
      </c>
      <c r="Z27" s="19"/>
      <c r="AA27" s="19"/>
      <c r="AB27" s="19"/>
      <c r="AC27" s="19"/>
      <c r="AD27" s="19"/>
      <c r="AE27" s="21"/>
      <c r="AF27" s="27"/>
      <c r="AG27" s="23">
        <f t="shared" si="0"/>
        <v>0</v>
      </c>
      <c r="AH27" s="24">
        <f t="shared" si="1"/>
        <v>0</v>
      </c>
      <c r="AI27" s="17"/>
      <c r="AJ27" s="25"/>
    </row>
    <row r="28" spans="1:36" ht="26.25" customHeight="1">
      <c r="A28" s="197"/>
      <c r="B28" s="148" t="s">
        <v>115</v>
      </c>
      <c r="C28" s="16">
        <f t="shared" si="3"/>
        <v>-100000</v>
      </c>
      <c r="D28" s="17"/>
      <c r="E28" s="17"/>
      <c r="F28" s="17"/>
      <c r="G28" s="17"/>
      <c r="H28" s="17"/>
      <c r="I28" s="17">
        <v>-100000</v>
      </c>
      <c r="J28" s="17"/>
      <c r="K28" s="18">
        <f>SUM(L28:P28)</f>
        <v>0</v>
      </c>
      <c r="L28" s="19"/>
      <c r="M28" s="19"/>
      <c r="N28" s="19"/>
      <c r="O28" s="19"/>
      <c r="P28" s="19"/>
      <c r="Q28" s="17"/>
      <c r="R28" s="17"/>
      <c r="S28" s="17"/>
      <c r="T28" s="17"/>
      <c r="U28" s="17"/>
      <c r="V28" s="17"/>
      <c r="W28" s="17"/>
      <c r="X28" s="30" t="s">
        <v>118</v>
      </c>
      <c r="Y28" s="20">
        <f aca="true" t="shared" si="5" ref="Y28:Y35">SUM(Z28:AE28)</f>
        <v>100000</v>
      </c>
      <c r="Z28" s="19"/>
      <c r="AA28" s="19"/>
      <c r="AB28" s="19"/>
      <c r="AC28" s="19"/>
      <c r="AD28" s="19"/>
      <c r="AE28" s="21">
        <v>100000</v>
      </c>
      <c r="AF28" s="27" t="s">
        <v>116</v>
      </c>
      <c r="AG28" s="23">
        <f t="shared" si="0"/>
        <v>0</v>
      </c>
      <c r="AH28" s="24">
        <f aca="true" t="shared" si="6" ref="AH28:AH35">AG28</f>
        <v>0</v>
      </c>
      <c r="AI28" s="17"/>
      <c r="AJ28" s="25"/>
    </row>
    <row r="29" spans="1:36" ht="26.25" customHeight="1">
      <c r="A29" s="197"/>
      <c r="B29" s="148" t="s">
        <v>121</v>
      </c>
      <c r="C29" s="16"/>
      <c r="D29" s="17"/>
      <c r="E29" s="17"/>
      <c r="F29" s="17"/>
      <c r="G29" s="17"/>
      <c r="H29" s="17"/>
      <c r="I29" s="17"/>
      <c r="J29" s="17"/>
      <c r="K29" s="18"/>
      <c r="L29" s="19"/>
      <c r="M29" s="19"/>
      <c r="N29" s="19"/>
      <c r="O29" s="19"/>
      <c r="P29" s="19"/>
      <c r="Q29" s="17"/>
      <c r="R29" s="17"/>
      <c r="S29" s="17"/>
      <c r="T29" s="17"/>
      <c r="U29" s="17"/>
      <c r="V29" s="17"/>
      <c r="W29" s="17"/>
      <c r="X29" s="30"/>
      <c r="Y29" s="20">
        <f t="shared" si="5"/>
        <v>-500000</v>
      </c>
      <c r="Z29" s="19"/>
      <c r="AA29" s="19"/>
      <c r="AB29" s="19"/>
      <c r="AC29" s="19">
        <v>-500000</v>
      </c>
      <c r="AD29" s="19"/>
      <c r="AE29" s="21"/>
      <c r="AF29" s="27" t="s">
        <v>125</v>
      </c>
      <c r="AG29" s="23">
        <f t="shared" si="0"/>
        <v>-500000</v>
      </c>
      <c r="AH29" s="24">
        <f t="shared" si="6"/>
        <v>-500000</v>
      </c>
      <c r="AI29" s="17"/>
      <c r="AJ29" s="25"/>
    </row>
    <row r="30" spans="1:36" ht="43.5" customHeight="1">
      <c r="A30" s="197"/>
      <c r="B30" s="148" t="s">
        <v>108</v>
      </c>
      <c r="C30" s="16">
        <f t="shared" si="3"/>
        <v>0</v>
      </c>
      <c r="D30" s="17"/>
      <c r="E30" s="17"/>
      <c r="F30" s="17"/>
      <c r="G30" s="17"/>
      <c r="H30" s="17"/>
      <c r="I30" s="17"/>
      <c r="J30" s="17"/>
      <c r="K30" s="18">
        <f>SUM(L30:P30)</f>
        <v>0</v>
      </c>
      <c r="L30" s="19"/>
      <c r="M30" s="19"/>
      <c r="N30" s="19"/>
      <c r="O30" s="19"/>
      <c r="P30" s="19"/>
      <c r="Q30" s="17"/>
      <c r="R30" s="17"/>
      <c r="S30" s="17"/>
      <c r="T30" s="17"/>
      <c r="U30" s="17"/>
      <c r="V30" s="17"/>
      <c r="W30" s="17"/>
      <c r="X30" s="30"/>
      <c r="Y30" s="20">
        <f t="shared" si="5"/>
        <v>-9650000</v>
      </c>
      <c r="Z30" s="19"/>
      <c r="AA30" s="19"/>
      <c r="AB30" s="19"/>
      <c r="AC30" s="19"/>
      <c r="AD30" s="19">
        <v>-9650000</v>
      </c>
      <c r="AE30" s="21"/>
      <c r="AF30" s="27" t="s">
        <v>109</v>
      </c>
      <c r="AG30" s="23">
        <f>C30+Y30</f>
        <v>-9650000</v>
      </c>
      <c r="AH30" s="24">
        <f>AG30</f>
        <v>-9650000</v>
      </c>
      <c r="AI30" s="17"/>
      <c r="AJ30" s="25"/>
    </row>
    <row r="31" spans="1:36" ht="24.75" customHeight="1" hidden="1">
      <c r="A31" s="197"/>
      <c r="B31" s="151" t="s">
        <v>64</v>
      </c>
      <c r="C31" s="16">
        <f t="shared" si="3"/>
        <v>0</v>
      </c>
      <c r="D31" s="17"/>
      <c r="E31" s="17"/>
      <c r="F31" s="17"/>
      <c r="G31" s="17"/>
      <c r="H31" s="17"/>
      <c r="I31" s="17"/>
      <c r="J31" s="17"/>
      <c r="K31" s="18">
        <f>SUM(L31:P31)</f>
        <v>0</v>
      </c>
      <c r="L31" s="19"/>
      <c r="M31" s="19"/>
      <c r="N31" s="19"/>
      <c r="O31" s="19"/>
      <c r="P31" s="19"/>
      <c r="Q31" s="17"/>
      <c r="R31" s="17"/>
      <c r="S31" s="17"/>
      <c r="T31" s="17"/>
      <c r="U31" s="17"/>
      <c r="V31" s="17"/>
      <c r="W31" s="17"/>
      <c r="X31" s="30"/>
      <c r="Y31" s="20">
        <f t="shared" si="5"/>
        <v>0</v>
      </c>
      <c r="Z31" s="19"/>
      <c r="AA31" s="19"/>
      <c r="AB31" s="19"/>
      <c r="AC31" s="19"/>
      <c r="AD31" s="19"/>
      <c r="AE31" s="21"/>
      <c r="AF31" s="27"/>
      <c r="AG31" s="23">
        <f t="shared" si="0"/>
        <v>0</v>
      </c>
      <c r="AH31" s="24">
        <f t="shared" si="6"/>
        <v>0</v>
      </c>
      <c r="AI31" s="17"/>
      <c r="AJ31" s="25"/>
    </row>
    <row r="32" spans="1:36" ht="39" customHeight="1" hidden="1">
      <c r="A32" s="197"/>
      <c r="B32" s="148"/>
      <c r="C32" s="16">
        <f t="shared" si="3"/>
        <v>0</v>
      </c>
      <c r="D32" s="17"/>
      <c r="E32" s="17"/>
      <c r="F32" s="17"/>
      <c r="G32" s="17"/>
      <c r="H32" s="17"/>
      <c r="I32" s="17"/>
      <c r="J32" s="17"/>
      <c r="K32" s="18">
        <f>SUM(L32:P32)</f>
        <v>0</v>
      </c>
      <c r="L32" s="19"/>
      <c r="M32" s="19"/>
      <c r="N32" s="19"/>
      <c r="O32" s="19"/>
      <c r="P32" s="19"/>
      <c r="Q32" s="17"/>
      <c r="R32" s="17"/>
      <c r="S32" s="17"/>
      <c r="T32" s="17"/>
      <c r="U32" s="17"/>
      <c r="V32" s="17"/>
      <c r="W32" s="17"/>
      <c r="X32" s="30"/>
      <c r="Y32" s="20">
        <f t="shared" si="5"/>
        <v>0</v>
      </c>
      <c r="Z32" s="19"/>
      <c r="AA32" s="19"/>
      <c r="AB32" s="19"/>
      <c r="AC32" s="19"/>
      <c r="AD32" s="19"/>
      <c r="AE32" s="21"/>
      <c r="AF32" s="31"/>
      <c r="AG32" s="23">
        <f t="shared" si="0"/>
        <v>0</v>
      </c>
      <c r="AH32" s="24">
        <f t="shared" si="6"/>
        <v>0</v>
      </c>
      <c r="AI32" s="17"/>
      <c r="AJ32" s="25"/>
    </row>
    <row r="33" spans="1:36" ht="39" customHeight="1" hidden="1">
      <c r="A33" s="197"/>
      <c r="B33" s="147" t="s">
        <v>65</v>
      </c>
      <c r="C33" s="16">
        <f t="shared" si="3"/>
        <v>0</v>
      </c>
      <c r="D33" s="17"/>
      <c r="E33" s="17"/>
      <c r="F33" s="17"/>
      <c r="G33" s="17"/>
      <c r="H33" s="17"/>
      <c r="I33" s="17"/>
      <c r="J33" s="17"/>
      <c r="K33" s="18">
        <f aca="true" t="shared" si="7" ref="K33:K71">SUM(L33:P33)</f>
        <v>0</v>
      </c>
      <c r="L33" s="19"/>
      <c r="M33" s="19"/>
      <c r="N33" s="19"/>
      <c r="O33" s="19"/>
      <c r="P33" s="19"/>
      <c r="Q33" s="17"/>
      <c r="R33" s="17"/>
      <c r="S33" s="17"/>
      <c r="T33" s="17"/>
      <c r="U33" s="17"/>
      <c r="V33" s="17"/>
      <c r="W33" s="17"/>
      <c r="X33" s="30"/>
      <c r="Y33" s="20">
        <f t="shared" si="5"/>
        <v>0</v>
      </c>
      <c r="Z33" s="19"/>
      <c r="AA33" s="19"/>
      <c r="AB33" s="19"/>
      <c r="AC33" s="19"/>
      <c r="AD33" s="19"/>
      <c r="AE33" s="21"/>
      <c r="AF33" s="32"/>
      <c r="AG33" s="23">
        <f t="shared" si="0"/>
        <v>0</v>
      </c>
      <c r="AH33" s="24">
        <f t="shared" si="6"/>
        <v>0</v>
      </c>
      <c r="AI33" s="17"/>
      <c r="AJ33" s="25"/>
    </row>
    <row r="34" spans="1:36" ht="26.25" customHeight="1" hidden="1">
      <c r="A34" s="197"/>
      <c r="B34" s="152" t="s">
        <v>63</v>
      </c>
      <c r="C34" s="16">
        <f t="shared" si="3"/>
        <v>0</v>
      </c>
      <c r="D34" s="17"/>
      <c r="E34" s="17"/>
      <c r="F34" s="17"/>
      <c r="G34" s="17"/>
      <c r="H34" s="17"/>
      <c r="I34" s="17"/>
      <c r="J34" s="17"/>
      <c r="K34" s="18">
        <f t="shared" si="7"/>
        <v>0</v>
      </c>
      <c r="L34" s="19"/>
      <c r="M34" s="19"/>
      <c r="N34" s="19"/>
      <c r="O34" s="19"/>
      <c r="P34" s="19"/>
      <c r="Q34" s="17"/>
      <c r="R34" s="17"/>
      <c r="S34" s="17"/>
      <c r="T34" s="17"/>
      <c r="U34" s="17"/>
      <c r="V34" s="17"/>
      <c r="W34" s="17"/>
      <c r="X34" s="30"/>
      <c r="Y34" s="20">
        <f t="shared" si="5"/>
        <v>0</v>
      </c>
      <c r="Z34" s="19"/>
      <c r="AA34" s="19"/>
      <c r="AB34" s="19"/>
      <c r="AC34" s="19"/>
      <c r="AD34" s="19"/>
      <c r="AE34" s="21"/>
      <c r="AF34" s="22"/>
      <c r="AG34" s="23">
        <f t="shared" si="0"/>
        <v>0</v>
      </c>
      <c r="AH34" s="24">
        <f t="shared" si="6"/>
        <v>0</v>
      </c>
      <c r="AI34" s="17"/>
      <c r="AJ34" s="25"/>
    </row>
    <row r="35" spans="1:36" ht="16.5" thickBot="1">
      <c r="A35" s="198"/>
      <c r="B35" s="136" t="s">
        <v>72</v>
      </c>
      <c r="C35" s="34">
        <f t="shared" si="3"/>
        <v>1000000</v>
      </c>
      <c r="D35" s="35"/>
      <c r="E35" s="35"/>
      <c r="F35" s="35">
        <v>1000000</v>
      </c>
      <c r="G35" s="35"/>
      <c r="H35" s="35"/>
      <c r="I35" s="35"/>
      <c r="J35" s="35"/>
      <c r="K35" s="36">
        <f t="shared" si="7"/>
        <v>0</v>
      </c>
      <c r="L35" s="37"/>
      <c r="M35" s="37"/>
      <c r="N35" s="37"/>
      <c r="O35" s="37"/>
      <c r="P35" s="37"/>
      <c r="Q35" s="35"/>
      <c r="R35" s="35"/>
      <c r="S35" s="35"/>
      <c r="T35" s="35"/>
      <c r="U35" s="35"/>
      <c r="V35" s="35"/>
      <c r="W35" s="35"/>
      <c r="X35" s="38"/>
      <c r="Y35" s="39">
        <f t="shared" si="5"/>
        <v>0</v>
      </c>
      <c r="Z35" s="37"/>
      <c r="AA35" s="37"/>
      <c r="AB35" s="37"/>
      <c r="AC35" s="37"/>
      <c r="AD35" s="37"/>
      <c r="AE35" s="40"/>
      <c r="AF35" s="41"/>
      <c r="AG35" s="42">
        <f t="shared" si="0"/>
        <v>1000000</v>
      </c>
      <c r="AH35" s="24">
        <f t="shared" si="6"/>
        <v>1000000</v>
      </c>
      <c r="AI35" s="35"/>
      <c r="AJ35" s="43"/>
    </row>
    <row r="36" spans="1:36" s="50" customFormat="1" ht="16.5" customHeight="1" thickBot="1">
      <c r="A36" s="178" t="s">
        <v>49</v>
      </c>
      <c r="B36" s="183"/>
      <c r="C36" s="44">
        <f aca="true" t="shared" si="8" ref="C36:W36">SUM(C17:C35)</f>
        <v>1350000</v>
      </c>
      <c r="D36" s="45">
        <f t="shared" si="8"/>
        <v>0</v>
      </c>
      <c r="E36" s="45">
        <f t="shared" si="8"/>
        <v>0</v>
      </c>
      <c r="F36" s="45">
        <f t="shared" si="8"/>
        <v>850000</v>
      </c>
      <c r="G36" s="45">
        <f t="shared" si="8"/>
        <v>0</v>
      </c>
      <c r="H36" s="45">
        <f t="shared" si="8"/>
        <v>0</v>
      </c>
      <c r="I36" s="45">
        <f t="shared" si="8"/>
        <v>200000</v>
      </c>
      <c r="J36" s="45">
        <f t="shared" si="8"/>
        <v>0</v>
      </c>
      <c r="K36" s="45">
        <f t="shared" si="8"/>
        <v>0</v>
      </c>
      <c r="L36" s="45">
        <f t="shared" si="8"/>
        <v>0</v>
      </c>
      <c r="M36" s="45">
        <f t="shared" si="8"/>
        <v>0</v>
      </c>
      <c r="N36" s="45">
        <f t="shared" si="8"/>
        <v>0</v>
      </c>
      <c r="O36" s="45">
        <f t="shared" si="8"/>
        <v>0</v>
      </c>
      <c r="P36" s="45">
        <f t="shared" si="8"/>
        <v>0</v>
      </c>
      <c r="Q36" s="45">
        <f t="shared" si="8"/>
        <v>0</v>
      </c>
      <c r="R36" s="45">
        <f t="shared" si="8"/>
        <v>0</v>
      </c>
      <c r="S36" s="45">
        <f t="shared" si="8"/>
        <v>0</v>
      </c>
      <c r="T36" s="45">
        <f t="shared" si="8"/>
        <v>300000</v>
      </c>
      <c r="U36" s="45">
        <f t="shared" si="8"/>
        <v>0</v>
      </c>
      <c r="V36" s="45"/>
      <c r="W36" s="45">
        <f t="shared" si="8"/>
        <v>0</v>
      </c>
      <c r="X36" s="101"/>
      <c r="Y36" s="44">
        <f aca="true" t="shared" si="9" ref="Y36:AE36">SUM(Y17:Y35)</f>
        <v>-900000</v>
      </c>
      <c r="Z36" s="45">
        <f t="shared" si="9"/>
        <v>0</v>
      </c>
      <c r="AA36" s="45">
        <f t="shared" si="9"/>
        <v>0</v>
      </c>
      <c r="AB36" s="45">
        <f t="shared" si="9"/>
        <v>0</v>
      </c>
      <c r="AC36" s="45">
        <f t="shared" si="9"/>
        <v>-500000</v>
      </c>
      <c r="AD36" s="45">
        <f t="shared" si="9"/>
        <v>-500000</v>
      </c>
      <c r="AE36" s="46">
        <f t="shared" si="9"/>
        <v>100000</v>
      </c>
      <c r="AF36" s="47"/>
      <c r="AG36" s="48">
        <f>SUM(AG17:AG35)</f>
        <v>450000</v>
      </c>
      <c r="AH36" s="44">
        <f>SUM(AH17:AH35)</f>
        <v>450000</v>
      </c>
      <c r="AI36" s="45">
        <f>SUM(AI17:AI35)</f>
        <v>0</v>
      </c>
      <c r="AJ36" s="49">
        <f>SUM(AJ17:AJ35)</f>
        <v>0</v>
      </c>
    </row>
    <row r="37" spans="1:36" ht="39.75" customHeight="1" hidden="1">
      <c r="A37" s="191" t="s">
        <v>22</v>
      </c>
      <c r="B37" s="141" t="s">
        <v>36</v>
      </c>
      <c r="C37" s="51">
        <f aca="true" t="shared" si="10" ref="C37:C48">SUM(D37:K37,Q37:W37)</f>
        <v>0</v>
      </c>
      <c r="D37" s="52"/>
      <c r="E37" s="52"/>
      <c r="F37" s="52"/>
      <c r="G37" s="52"/>
      <c r="H37" s="52"/>
      <c r="I37" s="52"/>
      <c r="J37" s="52"/>
      <c r="K37" s="51">
        <f t="shared" si="7"/>
        <v>0</v>
      </c>
      <c r="L37" s="53"/>
      <c r="M37" s="53"/>
      <c r="N37" s="53"/>
      <c r="O37" s="53"/>
      <c r="P37" s="53"/>
      <c r="Q37" s="52"/>
      <c r="R37" s="52"/>
      <c r="S37" s="52"/>
      <c r="T37" s="52"/>
      <c r="U37" s="52"/>
      <c r="V37" s="52"/>
      <c r="W37" s="52"/>
      <c r="X37" s="54"/>
      <c r="Y37" s="55">
        <f aca="true" t="shared" si="11" ref="Y37:Y46">SUM(Z37:AE37)</f>
        <v>0</v>
      </c>
      <c r="Z37" s="53"/>
      <c r="AA37" s="53"/>
      <c r="AB37" s="53"/>
      <c r="AC37" s="53"/>
      <c r="AD37" s="53"/>
      <c r="AE37" s="56"/>
      <c r="AF37" s="57"/>
      <c r="AG37" s="58">
        <f aca="true" t="shared" si="12" ref="AG37:AG48">C37+Y37</f>
        <v>0</v>
      </c>
      <c r="AH37" s="59">
        <f>AG37</f>
        <v>0</v>
      </c>
      <c r="AI37" s="52"/>
      <c r="AJ37" s="60"/>
    </row>
    <row r="38" spans="1:36" ht="27" customHeight="1" hidden="1">
      <c r="A38" s="192"/>
      <c r="B38" s="142" t="s">
        <v>60</v>
      </c>
      <c r="C38" s="18">
        <f t="shared" si="10"/>
        <v>0</v>
      </c>
      <c r="D38" s="17"/>
      <c r="E38" s="17"/>
      <c r="F38" s="17"/>
      <c r="G38" s="17"/>
      <c r="H38" s="17"/>
      <c r="I38" s="17"/>
      <c r="J38" s="17"/>
      <c r="K38" s="18">
        <f t="shared" si="7"/>
        <v>0</v>
      </c>
      <c r="L38" s="19"/>
      <c r="M38" s="19"/>
      <c r="N38" s="19"/>
      <c r="O38" s="19"/>
      <c r="P38" s="19"/>
      <c r="Q38" s="17"/>
      <c r="R38" s="17"/>
      <c r="S38" s="17"/>
      <c r="T38" s="17"/>
      <c r="U38" s="17"/>
      <c r="V38" s="17"/>
      <c r="W38" s="17"/>
      <c r="X38" s="30"/>
      <c r="Y38" s="20">
        <f t="shared" si="11"/>
        <v>0</v>
      </c>
      <c r="Z38" s="19"/>
      <c r="AA38" s="19"/>
      <c r="AB38" s="19"/>
      <c r="AC38" s="19"/>
      <c r="AD38" s="19"/>
      <c r="AE38" s="21"/>
      <c r="AF38" s="22"/>
      <c r="AG38" s="61">
        <f t="shared" si="12"/>
        <v>0</v>
      </c>
      <c r="AH38" s="62">
        <f>AG38</f>
        <v>0</v>
      </c>
      <c r="AI38" s="63"/>
      <c r="AJ38" s="64"/>
    </row>
    <row r="39" spans="1:36" ht="94.5" customHeight="1" hidden="1">
      <c r="A39" s="192"/>
      <c r="B39" s="142" t="s">
        <v>70</v>
      </c>
      <c r="C39" s="18">
        <f t="shared" si="10"/>
        <v>0</v>
      </c>
      <c r="D39" s="17"/>
      <c r="E39" s="17"/>
      <c r="F39" s="17"/>
      <c r="G39" s="17"/>
      <c r="H39" s="17"/>
      <c r="I39" s="78"/>
      <c r="J39" s="17"/>
      <c r="K39" s="18">
        <f t="shared" si="7"/>
        <v>0</v>
      </c>
      <c r="L39" s="19"/>
      <c r="M39" s="19"/>
      <c r="N39" s="19"/>
      <c r="O39" s="19"/>
      <c r="P39" s="19"/>
      <c r="Q39" s="17"/>
      <c r="R39" s="17"/>
      <c r="S39" s="17"/>
      <c r="T39" s="17"/>
      <c r="U39" s="17"/>
      <c r="V39" s="17"/>
      <c r="W39" s="17"/>
      <c r="X39" s="30"/>
      <c r="Y39" s="20">
        <f t="shared" si="11"/>
        <v>0</v>
      </c>
      <c r="Z39" s="19"/>
      <c r="AA39" s="19"/>
      <c r="AB39" s="19"/>
      <c r="AC39" s="19"/>
      <c r="AD39" s="19"/>
      <c r="AE39" s="21"/>
      <c r="AF39" s="22"/>
      <c r="AG39" s="61">
        <f t="shared" si="12"/>
        <v>0</v>
      </c>
      <c r="AH39" s="62">
        <f>AG39</f>
        <v>0</v>
      </c>
      <c r="AI39" s="63"/>
      <c r="AJ39" s="64"/>
    </row>
    <row r="40" spans="1:36" ht="39" customHeight="1" hidden="1">
      <c r="A40" s="192"/>
      <c r="B40" s="143" t="s">
        <v>37</v>
      </c>
      <c r="C40" s="18">
        <f t="shared" si="10"/>
        <v>0</v>
      </c>
      <c r="D40" s="17"/>
      <c r="E40" s="17"/>
      <c r="F40" s="17"/>
      <c r="G40" s="17"/>
      <c r="H40" s="17"/>
      <c r="I40" s="17"/>
      <c r="J40" s="17"/>
      <c r="K40" s="18">
        <f t="shared" si="7"/>
        <v>0</v>
      </c>
      <c r="L40" s="19"/>
      <c r="M40" s="19"/>
      <c r="N40" s="19"/>
      <c r="O40" s="19"/>
      <c r="P40" s="19"/>
      <c r="Q40" s="17"/>
      <c r="R40" s="17"/>
      <c r="S40" s="17"/>
      <c r="T40" s="17"/>
      <c r="U40" s="17"/>
      <c r="V40" s="17"/>
      <c r="W40" s="17"/>
      <c r="X40" s="30"/>
      <c r="Y40" s="20">
        <f>SUM(Z40:AE40)</f>
        <v>0</v>
      </c>
      <c r="Z40" s="19"/>
      <c r="AA40" s="19"/>
      <c r="AB40" s="19"/>
      <c r="AC40" s="19"/>
      <c r="AD40" s="19"/>
      <c r="AE40" s="21"/>
      <c r="AF40" s="22"/>
      <c r="AG40" s="61">
        <f t="shared" si="12"/>
        <v>0</v>
      </c>
      <c r="AH40" s="62">
        <f aca="true" t="shared" si="13" ref="AH40:AH45">AG40</f>
        <v>0</v>
      </c>
      <c r="AI40" s="17"/>
      <c r="AJ40" s="25"/>
    </row>
    <row r="41" spans="1:36" ht="28.5" customHeight="1" hidden="1">
      <c r="A41" s="192"/>
      <c r="B41" s="142" t="s">
        <v>71</v>
      </c>
      <c r="C41" s="18">
        <f t="shared" si="10"/>
        <v>0</v>
      </c>
      <c r="D41" s="17"/>
      <c r="E41" s="17"/>
      <c r="F41" s="17"/>
      <c r="G41" s="17"/>
      <c r="H41" s="17"/>
      <c r="I41" s="17"/>
      <c r="J41" s="17"/>
      <c r="K41" s="18">
        <f t="shared" si="7"/>
        <v>0</v>
      </c>
      <c r="L41" s="19"/>
      <c r="M41" s="19"/>
      <c r="N41" s="19"/>
      <c r="O41" s="19"/>
      <c r="P41" s="19"/>
      <c r="Q41" s="17"/>
      <c r="R41" s="17"/>
      <c r="S41" s="17"/>
      <c r="T41" s="17"/>
      <c r="U41" s="17"/>
      <c r="V41" s="17"/>
      <c r="W41" s="17"/>
      <c r="X41" s="30"/>
      <c r="Y41" s="20">
        <f>SUM(Z41:AE41)</f>
        <v>0</v>
      </c>
      <c r="Z41" s="19"/>
      <c r="AA41" s="19"/>
      <c r="AB41" s="19"/>
      <c r="AC41" s="19"/>
      <c r="AD41" s="19"/>
      <c r="AE41" s="21"/>
      <c r="AF41" s="22"/>
      <c r="AG41" s="61">
        <f t="shared" si="12"/>
        <v>0</v>
      </c>
      <c r="AH41" s="62">
        <f t="shared" si="13"/>
        <v>0</v>
      </c>
      <c r="AI41" s="17"/>
      <c r="AJ41" s="25"/>
    </row>
    <row r="42" spans="1:36" ht="25.5" hidden="1">
      <c r="A42" s="192"/>
      <c r="B42" s="144" t="s">
        <v>57</v>
      </c>
      <c r="C42" s="18">
        <f t="shared" si="10"/>
        <v>0</v>
      </c>
      <c r="D42" s="17"/>
      <c r="E42" s="17"/>
      <c r="F42" s="17"/>
      <c r="G42" s="17"/>
      <c r="H42" s="17"/>
      <c r="I42" s="17"/>
      <c r="J42" s="17"/>
      <c r="K42" s="18">
        <f t="shared" si="7"/>
        <v>0</v>
      </c>
      <c r="L42" s="19"/>
      <c r="M42" s="19"/>
      <c r="N42" s="19"/>
      <c r="O42" s="19"/>
      <c r="P42" s="19"/>
      <c r="Q42" s="17"/>
      <c r="R42" s="17"/>
      <c r="S42" s="17"/>
      <c r="T42" s="17"/>
      <c r="U42" s="17"/>
      <c r="V42" s="17"/>
      <c r="W42" s="17"/>
      <c r="X42" s="30"/>
      <c r="Y42" s="20">
        <f t="shared" si="11"/>
        <v>0</v>
      </c>
      <c r="Z42" s="19"/>
      <c r="AA42" s="19"/>
      <c r="AB42" s="19"/>
      <c r="AC42" s="19"/>
      <c r="AD42" s="19"/>
      <c r="AE42" s="21"/>
      <c r="AF42" s="22"/>
      <c r="AG42" s="61">
        <f t="shared" si="12"/>
        <v>0</v>
      </c>
      <c r="AH42" s="62">
        <f t="shared" si="13"/>
        <v>0</v>
      </c>
      <c r="AI42" s="17"/>
      <c r="AJ42" s="25"/>
    </row>
    <row r="43" spans="1:36" ht="15.75" hidden="1">
      <c r="A43" s="192"/>
      <c r="B43" s="144" t="s">
        <v>74</v>
      </c>
      <c r="C43" s="18">
        <f t="shared" si="10"/>
        <v>0</v>
      </c>
      <c r="D43" s="17"/>
      <c r="E43" s="17"/>
      <c r="F43" s="17"/>
      <c r="G43" s="17"/>
      <c r="H43" s="17"/>
      <c r="I43" s="17"/>
      <c r="J43" s="17"/>
      <c r="K43" s="18">
        <f t="shared" si="7"/>
        <v>0</v>
      </c>
      <c r="L43" s="19"/>
      <c r="M43" s="19"/>
      <c r="N43" s="19"/>
      <c r="O43" s="19"/>
      <c r="P43" s="19"/>
      <c r="Q43" s="17"/>
      <c r="R43" s="17"/>
      <c r="S43" s="17"/>
      <c r="T43" s="17"/>
      <c r="U43" s="17"/>
      <c r="V43" s="17"/>
      <c r="W43" s="17"/>
      <c r="X43" s="30"/>
      <c r="Y43" s="20">
        <f t="shared" si="11"/>
        <v>0</v>
      </c>
      <c r="Z43" s="19"/>
      <c r="AA43" s="19"/>
      <c r="AB43" s="19"/>
      <c r="AC43" s="19"/>
      <c r="AD43" s="19"/>
      <c r="AE43" s="21"/>
      <c r="AF43" s="22"/>
      <c r="AG43" s="61">
        <f t="shared" si="12"/>
        <v>0</v>
      </c>
      <c r="AH43" s="62">
        <f t="shared" si="13"/>
        <v>0</v>
      </c>
      <c r="AI43" s="17"/>
      <c r="AJ43" s="25"/>
    </row>
    <row r="44" spans="1:36" ht="25.5" hidden="1">
      <c r="A44" s="192"/>
      <c r="B44" s="144" t="s">
        <v>75</v>
      </c>
      <c r="C44" s="18">
        <f t="shared" si="10"/>
        <v>0</v>
      </c>
      <c r="D44" s="17"/>
      <c r="E44" s="17"/>
      <c r="F44" s="17"/>
      <c r="G44" s="17"/>
      <c r="H44" s="17"/>
      <c r="I44" s="17"/>
      <c r="J44" s="17"/>
      <c r="K44" s="18">
        <f t="shared" si="7"/>
        <v>0</v>
      </c>
      <c r="L44" s="19"/>
      <c r="M44" s="19"/>
      <c r="N44" s="19"/>
      <c r="O44" s="19"/>
      <c r="P44" s="19"/>
      <c r="Q44" s="17"/>
      <c r="R44" s="17"/>
      <c r="S44" s="17"/>
      <c r="T44" s="17"/>
      <c r="U44" s="17"/>
      <c r="V44" s="17"/>
      <c r="W44" s="17"/>
      <c r="X44" s="30"/>
      <c r="Y44" s="20">
        <f t="shared" si="11"/>
        <v>0</v>
      </c>
      <c r="Z44" s="19"/>
      <c r="AA44" s="19"/>
      <c r="AB44" s="19"/>
      <c r="AC44" s="19"/>
      <c r="AD44" s="19"/>
      <c r="AE44" s="21"/>
      <c r="AF44" s="22"/>
      <c r="AG44" s="61">
        <f t="shared" si="12"/>
        <v>0</v>
      </c>
      <c r="AH44" s="62">
        <f t="shared" si="13"/>
        <v>0</v>
      </c>
      <c r="AI44" s="17"/>
      <c r="AJ44" s="25"/>
    </row>
    <row r="45" spans="1:36" ht="25.5" hidden="1">
      <c r="A45" s="192"/>
      <c r="B45" s="144" t="s">
        <v>76</v>
      </c>
      <c r="C45" s="18">
        <f t="shared" si="10"/>
        <v>0</v>
      </c>
      <c r="D45" s="17"/>
      <c r="E45" s="17"/>
      <c r="F45" s="17"/>
      <c r="G45" s="17"/>
      <c r="H45" s="17"/>
      <c r="I45" s="17"/>
      <c r="J45" s="17"/>
      <c r="K45" s="18">
        <f t="shared" si="7"/>
        <v>0</v>
      </c>
      <c r="L45" s="19"/>
      <c r="M45" s="19"/>
      <c r="N45" s="19"/>
      <c r="O45" s="19"/>
      <c r="P45" s="19"/>
      <c r="Q45" s="17"/>
      <c r="R45" s="17"/>
      <c r="S45" s="17"/>
      <c r="T45" s="17"/>
      <c r="U45" s="17"/>
      <c r="V45" s="17"/>
      <c r="W45" s="17"/>
      <c r="X45" s="30"/>
      <c r="Y45" s="20">
        <f t="shared" si="11"/>
        <v>0</v>
      </c>
      <c r="Z45" s="19"/>
      <c r="AA45" s="19"/>
      <c r="AB45" s="19"/>
      <c r="AC45" s="19"/>
      <c r="AD45" s="19"/>
      <c r="AE45" s="21"/>
      <c r="AF45" s="22"/>
      <c r="AG45" s="61">
        <f t="shared" si="12"/>
        <v>0</v>
      </c>
      <c r="AH45" s="62">
        <f t="shared" si="13"/>
        <v>0</v>
      </c>
      <c r="AI45" s="17"/>
      <c r="AJ45" s="25"/>
    </row>
    <row r="46" spans="1:36" ht="26.25" customHeight="1" hidden="1">
      <c r="A46" s="192"/>
      <c r="B46" s="145" t="s">
        <v>105</v>
      </c>
      <c r="C46" s="18">
        <f t="shared" si="10"/>
        <v>0</v>
      </c>
      <c r="D46" s="17"/>
      <c r="E46" s="17"/>
      <c r="F46" s="17"/>
      <c r="G46" s="17"/>
      <c r="H46" s="17"/>
      <c r="I46" s="17"/>
      <c r="J46" s="17"/>
      <c r="K46" s="18">
        <f t="shared" si="7"/>
        <v>0</v>
      </c>
      <c r="L46" s="19"/>
      <c r="M46" s="19"/>
      <c r="N46" s="19"/>
      <c r="O46" s="19"/>
      <c r="P46" s="19"/>
      <c r="Q46" s="17"/>
      <c r="R46" s="17"/>
      <c r="S46" s="17"/>
      <c r="T46" s="17"/>
      <c r="U46" s="17"/>
      <c r="V46" s="17"/>
      <c r="W46" s="17"/>
      <c r="X46" s="30"/>
      <c r="Y46" s="20">
        <f t="shared" si="11"/>
        <v>0</v>
      </c>
      <c r="Z46" s="19"/>
      <c r="AA46" s="19"/>
      <c r="AB46" s="19"/>
      <c r="AC46" s="19"/>
      <c r="AD46" s="19"/>
      <c r="AE46" s="21"/>
      <c r="AF46" s="22"/>
      <c r="AG46" s="61">
        <f t="shared" si="12"/>
        <v>0</v>
      </c>
      <c r="AH46" s="62">
        <f>AG46</f>
        <v>0</v>
      </c>
      <c r="AI46" s="17"/>
      <c r="AJ46" s="25"/>
    </row>
    <row r="47" spans="1:36" ht="31.5" customHeight="1" hidden="1">
      <c r="A47" s="192"/>
      <c r="B47" s="142" t="s">
        <v>73</v>
      </c>
      <c r="C47" s="18">
        <f t="shared" si="10"/>
        <v>0</v>
      </c>
      <c r="D47" s="17"/>
      <c r="E47" s="17"/>
      <c r="F47" s="17"/>
      <c r="G47" s="17"/>
      <c r="H47" s="17"/>
      <c r="I47" s="17"/>
      <c r="J47" s="17"/>
      <c r="K47" s="18">
        <f t="shared" si="7"/>
        <v>0</v>
      </c>
      <c r="L47" s="19"/>
      <c r="M47" s="19"/>
      <c r="N47" s="19"/>
      <c r="O47" s="19"/>
      <c r="P47" s="19"/>
      <c r="Q47" s="17"/>
      <c r="R47" s="17"/>
      <c r="S47" s="17"/>
      <c r="T47" s="17"/>
      <c r="U47" s="17"/>
      <c r="V47" s="17"/>
      <c r="W47" s="17"/>
      <c r="X47" s="30"/>
      <c r="Y47" s="65">
        <f>SUM(Z47:AE47)</f>
        <v>0</v>
      </c>
      <c r="Z47" s="66"/>
      <c r="AA47" s="66"/>
      <c r="AB47" s="66"/>
      <c r="AC47" s="66"/>
      <c r="AD47" s="66"/>
      <c r="AE47" s="67"/>
      <c r="AF47" s="68"/>
      <c r="AG47" s="61">
        <f t="shared" si="12"/>
        <v>0</v>
      </c>
      <c r="AH47" s="24">
        <f>AG47</f>
        <v>0</v>
      </c>
      <c r="AI47" s="17"/>
      <c r="AJ47" s="25"/>
    </row>
    <row r="48" spans="1:36" ht="18" customHeight="1" hidden="1" thickBot="1">
      <c r="A48" s="193"/>
      <c r="B48" s="146" t="s">
        <v>72</v>
      </c>
      <c r="C48" s="69">
        <f t="shared" si="10"/>
        <v>0</v>
      </c>
      <c r="D48" s="70"/>
      <c r="E48" s="70"/>
      <c r="F48" s="70"/>
      <c r="G48" s="70"/>
      <c r="H48" s="70"/>
      <c r="I48" s="70"/>
      <c r="J48" s="70"/>
      <c r="K48" s="69">
        <f t="shared" si="7"/>
        <v>0</v>
      </c>
      <c r="L48" s="71"/>
      <c r="M48" s="71"/>
      <c r="N48" s="71"/>
      <c r="O48" s="71"/>
      <c r="P48" s="71"/>
      <c r="Q48" s="70"/>
      <c r="R48" s="70"/>
      <c r="S48" s="70"/>
      <c r="T48" s="70"/>
      <c r="U48" s="70"/>
      <c r="V48" s="70"/>
      <c r="W48" s="70"/>
      <c r="X48" s="72"/>
      <c r="Y48" s="73">
        <f>SUM(Z48:AE48)</f>
        <v>0</v>
      </c>
      <c r="Z48" s="71"/>
      <c r="AA48" s="71"/>
      <c r="AB48" s="71"/>
      <c r="AC48" s="71"/>
      <c r="AD48" s="71"/>
      <c r="AE48" s="74"/>
      <c r="AF48" s="41"/>
      <c r="AG48" s="75">
        <f t="shared" si="12"/>
        <v>0</v>
      </c>
      <c r="AH48" s="24">
        <f>AG48</f>
        <v>0</v>
      </c>
      <c r="AI48" s="35"/>
      <c r="AJ48" s="43"/>
    </row>
    <row r="49" spans="1:36" ht="16.5" hidden="1" thickBot="1">
      <c r="A49" s="178" t="s">
        <v>50</v>
      </c>
      <c r="B49" s="227"/>
      <c r="C49" s="85">
        <f aca="true" t="shared" si="14" ref="C49:U49">SUM(C37:C48)</f>
        <v>0</v>
      </c>
      <c r="D49" s="45">
        <f t="shared" si="14"/>
        <v>0</v>
      </c>
      <c r="E49" s="45">
        <f t="shared" si="14"/>
        <v>0</v>
      </c>
      <c r="F49" s="45">
        <f t="shared" si="14"/>
        <v>0</v>
      </c>
      <c r="G49" s="45">
        <f t="shared" si="14"/>
        <v>0</v>
      </c>
      <c r="H49" s="45">
        <f t="shared" si="14"/>
        <v>0</v>
      </c>
      <c r="I49" s="45">
        <f t="shared" si="14"/>
        <v>0</v>
      </c>
      <c r="J49" s="45">
        <f t="shared" si="14"/>
        <v>0</v>
      </c>
      <c r="K49" s="45">
        <f t="shared" si="14"/>
        <v>0</v>
      </c>
      <c r="L49" s="45">
        <f t="shared" si="14"/>
        <v>0</v>
      </c>
      <c r="M49" s="45">
        <f t="shared" si="14"/>
        <v>0</v>
      </c>
      <c r="N49" s="45">
        <f t="shared" si="14"/>
        <v>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0</v>
      </c>
      <c r="T49" s="45">
        <f t="shared" si="14"/>
        <v>0</v>
      </c>
      <c r="U49" s="45">
        <f t="shared" si="14"/>
        <v>0</v>
      </c>
      <c r="V49" s="45"/>
      <c r="W49" s="45">
        <f>SUM(W37:W48)</f>
        <v>0</v>
      </c>
      <c r="X49" s="101"/>
      <c r="Y49" s="85">
        <f>SUM(Y37:Y48)</f>
        <v>0</v>
      </c>
      <c r="Z49" s="45">
        <f>SUM(Z37:Z48)</f>
        <v>0</v>
      </c>
      <c r="AA49" s="45">
        <f>SUM(AA37:AA48)</f>
        <v>0</v>
      </c>
      <c r="AB49" s="45">
        <f>SUM(AB37:AB48)</f>
        <v>0</v>
      </c>
      <c r="AC49" s="45">
        <f>SUM(AC37:AC48)</f>
        <v>0</v>
      </c>
      <c r="AD49" s="45">
        <f aca="true" t="shared" si="15" ref="AD49:AJ49">SUM(AD37:AD48)</f>
        <v>0</v>
      </c>
      <c r="AE49" s="46">
        <f t="shared" si="15"/>
        <v>0</v>
      </c>
      <c r="AF49" s="47">
        <f t="shared" si="15"/>
        <v>0</v>
      </c>
      <c r="AG49" s="161">
        <f t="shared" si="15"/>
        <v>0</v>
      </c>
      <c r="AH49" s="44">
        <f t="shared" si="15"/>
        <v>0</v>
      </c>
      <c r="AI49" s="45">
        <f t="shared" si="15"/>
        <v>0</v>
      </c>
      <c r="AJ49" s="49">
        <f t="shared" si="15"/>
        <v>0</v>
      </c>
    </row>
    <row r="50" spans="1:36" ht="24.75" customHeight="1" hidden="1">
      <c r="A50" s="191" t="s">
        <v>23</v>
      </c>
      <c r="B50" s="138" t="s">
        <v>38</v>
      </c>
      <c r="C50" s="55">
        <f>SUM(D50:K50,Q50:W50)</f>
        <v>0</v>
      </c>
      <c r="D50" s="52"/>
      <c r="E50" s="52"/>
      <c r="F50" s="52"/>
      <c r="G50" s="52"/>
      <c r="H50" s="52"/>
      <c r="I50" s="52"/>
      <c r="J50" s="52"/>
      <c r="K50" s="51">
        <f t="shared" si="7"/>
        <v>0</v>
      </c>
      <c r="L50" s="53"/>
      <c r="M50" s="53"/>
      <c r="N50" s="53"/>
      <c r="O50" s="53"/>
      <c r="P50" s="53"/>
      <c r="Q50" s="52"/>
      <c r="R50" s="52"/>
      <c r="S50" s="52"/>
      <c r="T50" s="52"/>
      <c r="U50" s="52"/>
      <c r="V50" s="52"/>
      <c r="W50" s="52"/>
      <c r="X50" s="54"/>
      <c r="Y50" s="55">
        <f>SUM(Z50:AE50)</f>
        <v>0</v>
      </c>
      <c r="Z50" s="53"/>
      <c r="AA50" s="53"/>
      <c r="AB50" s="53"/>
      <c r="AC50" s="53"/>
      <c r="AD50" s="53"/>
      <c r="AE50" s="56"/>
      <c r="AF50" s="76"/>
      <c r="AG50" s="77">
        <f>C50+Y50</f>
        <v>0</v>
      </c>
      <c r="AH50" s="59">
        <f>AG50-AJ50</f>
        <v>0</v>
      </c>
      <c r="AI50" s="52"/>
      <c r="AJ50" s="60"/>
    </row>
    <row r="51" spans="1:36" ht="50.25" customHeight="1" hidden="1">
      <c r="A51" s="192"/>
      <c r="B51" s="139" t="s">
        <v>86</v>
      </c>
      <c r="C51" s="20">
        <f>SUM(D51:K51,Q51:W51)</f>
        <v>0</v>
      </c>
      <c r="D51" s="17"/>
      <c r="E51" s="17"/>
      <c r="F51" s="17"/>
      <c r="G51" s="17"/>
      <c r="H51" s="17"/>
      <c r="I51" s="17"/>
      <c r="J51" s="17"/>
      <c r="K51" s="18"/>
      <c r="L51" s="19"/>
      <c r="M51" s="19"/>
      <c r="N51" s="19"/>
      <c r="O51" s="19"/>
      <c r="P51" s="19"/>
      <c r="Q51" s="17"/>
      <c r="R51" s="17"/>
      <c r="S51" s="17"/>
      <c r="T51" s="78"/>
      <c r="U51" s="17"/>
      <c r="V51" s="17"/>
      <c r="W51" s="17"/>
      <c r="X51" s="30"/>
      <c r="Y51" s="20">
        <f>SUM(Z51:AE51)</f>
        <v>0</v>
      </c>
      <c r="Z51" s="66"/>
      <c r="AA51" s="66"/>
      <c r="AB51" s="66"/>
      <c r="AC51" s="66"/>
      <c r="AD51" s="66"/>
      <c r="AE51" s="67"/>
      <c r="AF51" s="79"/>
      <c r="AG51" s="80">
        <f>C51+Y51</f>
        <v>0</v>
      </c>
      <c r="AH51" s="24">
        <f>AG51</f>
        <v>0</v>
      </c>
      <c r="AI51" s="17"/>
      <c r="AJ51" s="25"/>
    </row>
    <row r="52" spans="1:36" ht="26.25" hidden="1" thickBot="1">
      <c r="A52" s="193"/>
      <c r="B52" s="140" t="s">
        <v>79</v>
      </c>
      <c r="C52" s="73">
        <f>SUM(D52:K52,Q52:W52)</f>
        <v>0</v>
      </c>
      <c r="D52" s="70"/>
      <c r="E52" s="70"/>
      <c r="F52" s="70"/>
      <c r="G52" s="70"/>
      <c r="H52" s="70"/>
      <c r="I52" s="70"/>
      <c r="J52" s="70"/>
      <c r="K52" s="69">
        <f t="shared" si="7"/>
        <v>0</v>
      </c>
      <c r="L52" s="71"/>
      <c r="M52" s="71"/>
      <c r="N52" s="71"/>
      <c r="O52" s="71"/>
      <c r="P52" s="71"/>
      <c r="Q52" s="70"/>
      <c r="R52" s="70"/>
      <c r="S52" s="70"/>
      <c r="T52" s="70"/>
      <c r="U52" s="70"/>
      <c r="V52" s="70"/>
      <c r="W52" s="70"/>
      <c r="X52" s="72"/>
      <c r="Y52" s="20">
        <f>SUM(Z52:AE52)</f>
        <v>0</v>
      </c>
      <c r="Z52" s="19"/>
      <c r="AA52" s="19"/>
      <c r="AB52" s="19"/>
      <c r="AC52" s="19"/>
      <c r="AD52" s="19"/>
      <c r="AE52" s="21"/>
      <c r="AF52" s="81"/>
      <c r="AG52" s="82">
        <f>C52+Y52</f>
        <v>0</v>
      </c>
      <c r="AH52" s="83">
        <f>AG52</f>
        <v>0</v>
      </c>
      <c r="AI52" s="70"/>
      <c r="AJ52" s="84"/>
    </row>
    <row r="53" spans="1:36" ht="16.5" hidden="1" thickBot="1">
      <c r="A53" s="178" t="s">
        <v>51</v>
      </c>
      <c r="B53" s="183"/>
      <c r="C53" s="44">
        <f aca="true" t="shared" si="16" ref="C53:J53">SUM(C50:C52)</f>
        <v>0</v>
      </c>
      <c r="D53" s="45">
        <f t="shared" si="16"/>
        <v>0</v>
      </c>
      <c r="E53" s="45">
        <f t="shared" si="16"/>
        <v>0</v>
      </c>
      <c r="F53" s="45">
        <f t="shared" si="16"/>
        <v>0</v>
      </c>
      <c r="G53" s="45">
        <f t="shared" si="16"/>
        <v>0</v>
      </c>
      <c r="H53" s="45">
        <f t="shared" si="16"/>
        <v>0</v>
      </c>
      <c r="I53" s="45">
        <f t="shared" si="16"/>
        <v>0</v>
      </c>
      <c r="J53" s="45">
        <f t="shared" si="16"/>
        <v>0</v>
      </c>
      <c r="K53" s="45">
        <f t="shared" si="7"/>
        <v>0</v>
      </c>
      <c r="L53" s="45">
        <f aca="true" t="shared" si="17" ref="L53:W53">SUM(L50:L52)</f>
        <v>0</v>
      </c>
      <c r="M53" s="45">
        <f t="shared" si="17"/>
        <v>0</v>
      </c>
      <c r="N53" s="45">
        <f t="shared" si="17"/>
        <v>0</v>
      </c>
      <c r="O53" s="45">
        <f t="shared" si="17"/>
        <v>0</v>
      </c>
      <c r="P53" s="45">
        <f t="shared" si="17"/>
        <v>0</v>
      </c>
      <c r="Q53" s="45">
        <f t="shared" si="17"/>
        <v>0</v>
      </c>
      <c r="R53" s="45">
        <f t="shared" si="17"/>
        <v>0</v>
      </c>
      <c r="S53" s="45">
        <f t="shared" si="17"/>
        <v>0</v>
      </c>
      <c r="T53" s="45">
        <f t="shared" si="17"/>
        <v>0</v>
      </c>
      <c r="U53" s="45"/>
      <c r="V53" s="45"/>
      <c r="W53" s="45">
        <f t="shared" si="17"/>
        <v>0</v>
      </c>
      <c r="X53" s="101"/>
      <c r="Y53" s="85">
        <f aca="true" t="shared" si="18" ref="Y53:AJ53">SUM(Y50:Y52)</f>
        <v>0</v>
      </c>
      <c r="Z53" s="45">
        <f t="shared" si="18"/>
        <v>0</v>
      </c>
      <c r="AA53" s="45">
        <f>SUM(AA50:AA52)</f>
        <v>0</v>
      </c>
      <c r="AB53" s="45">
        <f>SUM(AB50:AB52)</f>
        <v>0</v>
      </c>
      <c r="AC53" s="45">
        <f>SUM(AC50:AC52)</f>
        <v>0</v>
      </c>
      <c r="AD53" s="45">
        <f>SUM(AD50:AD52)</f>
        <v>0</v>
      </c>
      <c r="AE53" s="46">
        <f>SUM(AE50:AE52)</f>
        <v>0</v>
      </c>
      <c r="AF53" s="47">
        <f t="shared" si="18"/>
        <v>0</v>
      </c>
      <c r="AG53" s="48">
        <f t="shared" si="18"/>
        <v>0</v>
      </c>
      <c r="AH53" s="44">
        <f t="shared" si="18"/>
        <v>0</v>
      </c>
      <c r="AI53" s="45">
        <f t="shared" si="18"/>
        <v>0</v>
      </c>
      <c r="AJ53" s="49">
        <f t="shared" si="18"/>
        <v>0</v>
      </c>
    </row>
    <row r="54" spans="1:36" ht="39.75" customHeight="1">
      <c r="A54" s="191" t="s">
        <v>24</v>
      </c>
      <c r="B54" s="134" t="s">
        <v>38</v>
      </c>
      <c r="C54" s="86">
        <f aca="true" t="shared" si="19" ref="C54:C63">SUM(D54:K54,Q54:W54)</f>
        <v>-135000</v>
      </c>
      <c r="D54" s="63">
        <v>-126000</v>
      </c>
      <c r="E54" s="63">
        <v>-9000</v>
      </c>
      <c r="F54" s="63"/>
      <c r="G54" s="63"/>
      <c r="H54" s="63"/>
      <c r="I54" s="63"/>
      <c r="J54" s="63"/>
      <c r="K54" s="87">
        <f t="shared" si="7"/>
        <v>0</v>
      </c>
      <c r="L54" s="66"/>
      <c r="M54" s="66"/>
      <c r="N54" s="66"/>
      <c r="O54" s="66"/>
      <c r="P54" s="66"/>
      <c r="Q54" s="63"/>
      <c r="R54" s="63"/>
      <c r="S54" s="63"/>
      <c r="T54" s="63"/>
      <c r="U54" s="63"/>
      <c r="V54" s="63"/>
      <c r="W54" s="63"/>
      <c r="X54" s="88"/>
      <c r="Y54" s="65">
        <f aca="true" t="shared" si="20" ref="Y54:Y63">SUM(Z54:AE54)</f>
        <v>0</v>
      </c>
      <c r="Z54" s="66"/>
      <c r="AA54" s="66"/>
      <c r="AB54" s="66"/>
      <c r="AC54" s="66"/>
      <c r="AD54" s="66"/>
      <c r="AE54" s="67"/>
      <c r="AF54" s="68"/>
      <c r="AG54" s="89">
        <f aca="true" t="shared" si="21" ref="AG54:AG63">C54+Y54</f>
        <v>-135000</v>
      </c>
      <c r="AH54" s="62">
        <f>AG54</f>
        <v>-135000</v>
      </c>
      <c r="AI54" s="63"/>
      <c r="AJ54" s="64"/>
    </row>
    <row r="55" spans="1:36" ht="32.25" customHeight="1" hidden="1">
      <c r="A55" s="201"/>
      <c r="B55" s="134" t="s">
        <v>87</v>
      </c>
      <c r="C55" s="16">
        <f t="shared" si="19"/>
        <v>0</v>
      </c>
      <c r="D55" s="63"/>
      <c r="E55" s="63"/>
      <c r="F55" s="63"/>
      <c r="G55" s="63"/>
      <c r="H55" s="63"/>
      <c r="I55" s="63"/>
      <c r="J55" s="63"/>
      <c r="K55" s="87"/>
      <c r="L55" s="66"/>
      <c r="M55" s="66"/>
      <c r="N55" s="66"/>
      <c r="O55" s="66"/>
      <c r="P55" s="66"/>
      <c r="Q55" s="63"/>
      <c r="R55" s="63"/>
      <c r="S55" s="63"/>
      <c r="T55" s="63"/>
      <c r="U55" s="63"/>
      <c r="V55" s="63"/>
      <c r="W55" s="63"/>
      <c r="X55" s="88"/>
      <c r="Y55" s="20">
        <f t="shared" si="20"/>
        <v>0</v>
      </c>
      <c r="Z55" s="66"/>
      <c r="AA55" s="66"/>
      <c r="AB55" s="66"/>
      <c r="AC55" s="66"/>
      <c r="AD55" s="66"/>
      <c r="AE55" s="67"/>
      <c r="AF55" s="68"/>
      <c r="AG55" s="90">
        <f t="shared" si="21"/>
        <v>0</v>
      </c>
      <c r="AH55" s="24">
        <f>AG55</f>
        <v>0</v>
      </c>
      <c r="AI55" s="63"/>
      <c r="AJ55" s="64"/>
    </row>
    <row r="56" spans="1:36" ht="16.5" customHeight="1">
      <c r="A56" s="192"/>
      <c r="B56" s="135" t="s">
        <v>88</v>
      </c>
      <c r="C56" s="16">
        <f t="shared" si="19"/>
        <v>135000</v>
      </c>
      <c r="D56" s="17">
        <v>126000</v>
      </c>
      <c r="E56" s="17">
        <v>9000</v>
      </c>
      <c r="F56" s="17"/>
      <c r="G56" s="17"/>
      <c r="H56" s="17"/>
      <c r="I56" s="17"/>
      <c r="J56" s="17"/>
      <c r="K56" s="18">
        <f t="shared" si="7"/>
        <v>0</v>
      </c>
      <c r="L56" s="19"/>
      <c r="M56" s="19"/>
      <c r="N56" s="19"/>
      <c r="O56" s="19"/>
      <c r="P56" s="19"/>
      <c r="Q56" s="17"/>
      <c r="R56" s="17"/>
      <c r="S56" s="17"/>
      <c r="T56" s="17"/>
      <c r="U56" s="17"/>
      <c r="V56" s="17"/>
      <c r="W56" s="17"/>
      <c r="X56" s="30"/>
      <c r="Y56" s="20">
        <f t="shared" si="20"/>
        <v>0</v>
      </c>
      <c r="Z56" s="19"/>
      <c r="AA56" s="19"/>
      <c r="AB56" s="19"/>
      <c r="AC56" s="19"/>
      <c r="AD56" s="19"/>
      <c r="AE56" s="21"/>
      <c r="AF56" s="22"/>
      <c r="AG56" s="90">
        <f t="shared" si="21"/>
        <v>135000</v>
      </c>
      <c r="AH56" s="24">
        <f>AG56</f>
        <v>135000</v>
      </c>
      <c r="AI56" s="17"/>
      <c r="AJ56" s="25"/>
    </row>
    <row r="57" spans="1:36" ht="16.5" customHeight="1" hidden="1">
      <c r="A57" s="192"/>
      <c r="B57" s="137" t="s">
        <v>82</v>
      </c>
      <c r="C57" s="16">
        <f t="shared" si="19"/>
        <v>0</v>
      </c>
      <c r="D57" s="17"/>
      <c r="E57" s="17"/>
      <c r="F57" s="17"/>
      <c r="G57" s="17"/>
      <c r="H57" s="17"/>
      <c r="I57" s="17"/>
      <c r="J57" s="17"/>
      <c r="K57" s="18">
        <f t="shared" si="7"/>
        <v>0</v>
      </c>
      <c r="L57" s="19"/>
      <c r="M57" s="19"/>
      <c r="N57" s="19"/>
      <c r="O57" s="19"/>
      <c r="P57" s="19"/>
      <c r="Q57" s="17"/>
      <c r="R57" s="17"/>
      <c r="S57" s="17"/>
      <c r="T57" s="17"/>
      <c r="U57" s="17"/>
      <c r="V57" s="17"/>
      <c r="W57" s="17"/>
      <c r="X57" s="30"/>
      <c r="Y57" s="20">
        <f t="shared" si="20"/>
        <v>0</v>
      </c>
      <c r="Z57" s="19"/>
      <c r="AA57" s="19"/>
      <c r="AB57" s="19"/>
      <c r="AC57" s="19"/>
      <c r="AD57" s="19"/>
      <c r="AE57" s="21"/>
      <c r="AF57" s="22"/>
      <c r="AG57" s="90">
        <f t="shared" si="21"/>
        <v>0</v>
      </c>
      <c r="AH57" s="24"/>
      <c r="AI57" s="17"/>
      <c r="AJ57" s="25"/>
    </row>
    <row r="58" spans="1:36" ht="15.75" customHeight="1" hidden="1">
      <c r="A58" s="192"/>
      <c r="B58" s="135" t="s">
        <v>83</v>
      </c>
      <c r="C58" s="16">
        <f t="shared" si="19"/>
        <v>0</v>
      </c>
      <c r="D58" s="17"/>
      <c r="E58" s="17"/>
      <c r="F58" s="17"/>
      <c r="G58" s="17"/>
      <c r="H58" s="17"/>
      <c r="I58" s="17"/>
      <c r="J58" s="17"/>
      <c r="K58" s="18">
        <f t="shared" si="7"/>
        <v>0</v>
      </c>
      <c r="L58" s="19"/>
      <c r="M58" s="19"/>
      <c r="N58" s="19"/>
      <c r="O58" s="19"/>
      <c r="P58" s="19"/>
      <c r="Q58" s="17"/>
      <c r="R58" s="17"/>
      <c r="S58" s="17"/>
      <c r="T58" s="92"/>
      <c r="U58" s="92"/>
      <c r="V58" s="92"/>
      <c r="W58" s="92"/>
      <c r="X58" s="30"/>
      <c r="Y58" s="20">
        <f t="shared" si="20"/>
        <v>0</v>
      </c>
      <c r="Z58" s="19"/>
      <c r="AA58" s="19"/>
      <c r="AB58" s="19"/>
      <c r="AC58" s="19"/>
      <c r="AD58" s="19"/>
      <c r="AE58" s="21"/>
      <c r="AF58" s="31"/>
      <c r="AG58" s="90">
        <f t="shared" si="21"/>
        <v>0</v>
      </c>
      <c r="AH58" s="24"/>
      <c r="AI58" s="92"/>
      <c r="AJ58" s="93"/>
    </row>
    <row r="59" spans="1:36" ht="42.75" customHeight="1" hidden="1">
      <c r="A59" s="192"/>
      <c r="B59" s="174" t="s">
        <v>81</v>
      </c>
      <c r="C59" s="16">
        <f t="shared" si="19"/>
        <v>0</v>
      </c>
      <c r="D59" s="17"/>
      <c r="E59" s="17"/>
      <c r="F59" s="17"/>
      <c r="G59" s="17"/>
      <c r="H59" s="17"/>
      <c r="I59" s="17"/>
      <c r="J59" s="17"/>
      <c r="K59" s="18">
        <f t="shared" si="7"/>
        <v>0</v>
      </c>
      <c r="L59" s="19"/>
      <c r="M59" s="19"/>
      <c r="N59" s="19"/>
      <c r="O59" s="19"/>
      <c r="P59" s="19"/>
      <c r="Q59" s="17"/>
      <c r="R59" s="17"/>
      <c r="S59" s="17"/>
      <c r="T59" s="92"/>
      <c r="U59" s="92"/>
      <c r="V59" s="92"/>
      <c r="W59" s="92"/>
      <c r="X59" s="30"/>
      <c r="Y59" s="20">
        <f t="shared" si="20"/>
        <v>0</v>
      </c>
      <c r="Z59" s="19"/>
      <c r="AA59" s="19"/>
      <c r="AB59" s="19"/>
      <c r="AC59" s="19"/>
      <c r="AD59" s="19"/>
      <c r="AE59" s="21"/>
      <c r="AF59" s="31"/>
      <c r="AG59" s="90">
        <f t="shared" si="21"/>
        <v>0</v>
      </c>
      <c r="AH59" s="24"/>
      <c r="AI59" s="92"/>
      <c r="AJ59" s="25"/>
    </row>
    <row r="60" spans="1:36" ht="44.25" customHeight="1">
      <c r="A60" s="192"/>
      <c r="B60" s="135" t="s">
        <v>78</v>
      </c>
      <c r="C60" s="16">
        <f t="shared" si="19"/>
        <v>272500</v>
      </c>
      <c r="D60" s="17"/>
      <c r="E60" s="17"/>
      <c r="F60" s="17"/>
      <c r="G60" s="17"/>
      <c r="H60" s="17"/>
      <c r="I60" s="17"/>
      <c r="J60" s="17"/>
      <c r="K60" s="18">
        <f t="shared" si="7"/>
        <v>0</v>
      </c>
      <c r="L60" s="19"/>
      <c r="M60" s="19"/>
      <c r="N60" s="19"/>
      <c r="O60" s="19"/>
      <c r="P60" s="19"/>
      <c r="Q60" s="17"/>
      <c r="R60" s="17">
        <v>272500</v>
      </c>
      <c r="S60" s="17"/>
      <c r="T60" s="92"/>
      <c r="U60" s="92"/>
      <c r="V60" s="92"/>
      <c r="W60" s="92"/>
      <c r="X60" s="88" t="s">
        <v>113</v>
      </c>
      <c r="Y60" s="20">
        <f t="shared" si="20"/>
        <v>127500</v>
      </c>
      <c r="Z60" s="19"/>
      <c r="AA60" s="19"/>
      <c r="AB60" s="19"/>
      <c r="AC60" s="19"/>
      <c r="AD60" s="19">
        <v>127500</v>
      </c>
      <c r="AE60" s="21"/>
      <c r="AF60" s="31" t="s">
        <v>112</v>
      </c>
      <c r="AG60" s="90">
        <f t="shared" si="21"/>
        <v>400000</v>
      </c>
      <c r="AH60" s="24">
        <f>AG60</f>
        <v>400000</v>
      </c>
      <c r="AI60" s="92"/>
      <c r="AJ60" s="25"/>
    </row>
    <row r="61" spans="1:36" ht="29.25" customHeight="1" thickBot="1">
      <c r="A61" s="192"/>
      <c r="B61" s="135" t="s">
        <v>85</v>
      </c>
      <c r="C61" s="16">
        <f t="shared" si="19"/>
        <v>300000</v>
      </c>
      <c r="D61" s="17"/>
      <c r="E61" s="17"/>
      <c r="F61" s="17"/>
      <c r="G61" s="17"/>
      <c r="H61" s="17"/>
      <c r="I61" s="17"/>
      <c r="J61" s="17"/>
      <c r="K61" s="18">
        <f t="shared" si="7"/>
        <v>0</v>
      </c>
      <c r="L61" s="19"/>
      <c r="M61" s="19"/>
      <c r="N61" s="19"/>
      <c r="O61" s="19"/>
      <c r="P61" s="19"/>
      <c r="Q61" s="17"/>
      <c r="R61" s="17"/>
      <c r="S61" s="17"/>
      <c r="T61" s="173">
        <v>300000</v>
      </c>
      <c r="U61" s="92"/>
      <c r="V61" s="92"/>
      <c r="W61" s="92"/>
      <c r="X61" s="94" t="s">
        <v>111</v>
      </c>
      <c r="Y61" s="20">
        <f t="shared" si="20"/>
        <v>0</v>
      </c>
      <c r="Z61" s="19"/>
      <c r="AA61" s="19"/>
      <c r="AB61" s="19"/>
      <c r="AC61" s="19"/>
      <c r="AD61" s="19"/>
      <c r="AE61" s="21"/>
      <c r="AF61" s="31"/>
      <c r="AG61" s="90">
        <f t="shared" si="21"/>
        <v>300000</v>
      </c>
      <c r="AH61" s="24">
        <f>AG61</f>
        <v>300000</v>
      </c>
      <c r="AI61" s="92"/>
      <c r="AJ61" s="93"/>
    </row>
    <row r="62" spans="1:36" ht="30.75" customHeight="1" hidden="1">
      <c r="A62" s="192"/>
      <c r="B62" s="135" t="s">
        <v>84</v>
      </c>
      <c r="C62" s="16">
        <f t="shared" si="19"/>
        <v>0</v>
      </c>
      <c r="D62" s="17"/>
      <c r="E62" s="17"/>
      <c r="F62" s="17"/>
      <c r="G62" s="17"/>
      <c r="H62" s="17"/>
      <c r="I62" s="17"/>
      <c r="J62" s="17"/>
      <c r="K62" s="18">
        <f t="shared" si="7"/>
        <v>0</v>
      </c>
      <c r="L62" s="19"/>
      <c r="M62" s="19"/>
      <c r="N62" s="19"/>
      <c r="O62" s="19"/>
      <c r="P62" s="19"/>
      <c r="Q62" s="17"/>
      <c r="R62" s="17"/>
      <c r="S62" s="17"/>
      <c r="T62" s="92"/>
      <c r="U62" s="92"/>
      <c r="V62" s="92"/>
      <c r="W62" s="92"/>
      <c r="X62" s="94"/>
      <c r="Y62" s="20">
        <f t="shared" si="20"/>
        <v>0</v>
      </c>
      <c r="Z62" s="19"/>
      <c r="AA62" s="19"/>
      <c r="AB62" s="19"/>
      <c r="AC62" s="19"/>
      <c r="AD62" s="19"/>
      <c r="AE62" s="21"/>
      <c r="AF62" s="31"/>
      <c r="AG62" s="90">
        <f t="shared" si="21"/>
        <v>0</v>
      </c>
      <c r="AH62" s="24">
        <f>AG62</f>
        <v>0</v>
      </c>
      <c r="AI62" s="92"/>
      <c r="AJ62" s="93"/>
    </row>
    <row r="63" spans="1:36" ht="16.5" hidden="1" thickBot="1">
      <c r="A63" s="193"/>
      <c r="B63" s="136"/>
      <c r="C63" s="34">
        <f t="shared" si="19"/>
        <v>0</v>
      </c>
      <c r="D63" s="35"/>
      <c r="E63" s="35"/>
      <c r="F63" s="35"/>
      <c r="G63" s="35"/>
      <c r="H63" s="35"/>
      <c r="I63" s="35"/>
      <c r="J63" s="35"/>
      <c r="K63" s="36">
        <f t="shared" si="7"/>
        <v>0</v>
      </c>
      <c r="L63" s="37"/>
      <c r="M63" s="37"/>
      <c r="N63" s="37"/>
      <c r="O63" s="37"/>
      <c r="P63" s="37"/>
      <c r="Q63" s="35"/>
      <c r="R63" s="35"/>
      <c r="S63" s="35"/>
      <c r="T63" s="95"/>
      <c r="U63" s="95"/>
      <c r="V63" s="95"/>
      <c r="W63" s="95"/>
      <c r="X63" s="96"/>
      <c r="Y63" s="39">
        <f t="shared" si="20"/>
        <v>0</v>
      </c>
      <c r="Z63" s="37"/>
      <c r="AA63" s="37"/>
      <c r="AB63" s="37"/>
      <c r="AC63" s="37"/>
      <c r="AD63" s="37"/>
      <c r="AE63" s="40"/>
      <c r="AF63" s="97"/>
      <c r="AG63" s="98">
        <f t="shared" si="21"/>
        <v>0</v>
      </c>
      <c r="AH63" s="99"/>
      <c r="AI63" s="95"/>
      <c r="AJ63" s="100"/>
    </row>
    <row r="64" spans="1:36" ht="16.5" thickBot="1">
      <c r="A64" s="182" t="s">
        <v>52</v>
      </c>
      <c r="B64" s="183"/>
      <c r="C64" s="44">
        <f aca="true" t="shared" si="22" ref="C64:W64">SUM(C54:C63)</f>
        <v>572500</v>
      </c>
      <c r="D64" s="45">
        <f t="shared" si="22"/>
        <v>0</v>
      </c>
      <c r="E64" s="45">
        <f t="shared" si="22"/>
        <v>0</v>
      </c>
      <c r="F64" s="45">
        <f t="shared" si="22"/>
        <v>0</v>
      </c>
      <c r="G64" s="45">
        <f t="shared" si="22"/>
        <v>0</v>
      </c>
      <c r="H64" s="45">
        <f t="shared" si="22"/>
        <v>0</v>
      </c>
      <c r="I64" s="45">
        <f t="shared" si="22"/>
        <v>0</v>
      </c>
      <c r="J64" s="45">
        <f t="shared" si="22"/>
        <v>0</v>
      </c>
      <c r="K64" s="45">
        <f t="shared" si="22"/>
        <v>0</v>
      </c>
      <c r="L64" s="45">
        <f t="shared" si="22"/>
        <v>0</v>
      </c>
      <c r="M64" s="45">
        <f t="shared" si="22"/>
        <v>0</v>
      </c>
      <c r="N64" s="45">
        <f t="shared" si="22"/>
        <v>0</v>
      </c>
      <c r="O64" s="45">
        <f t="shared" si="22"/>
        <v>0</v>
      </c>
      <c r="P64" s="45">
        <f t="shared" si="22"/>
        <v>0</v>
      </c>
      <c r="Q64" s="45">
        <f t="shared" si="22"/>
        <v>0</v>
      </c>
      <c r="R64" s="45">
        <f t="shared" si="22"/>
        <v>272500</v>
      </c>
      <c r="S64" s="45">
        <f t="shared" si="22"/>
        <v>0</v>
      </c>
      <c r="T64" s="45">
        <f t="shared" si="22"/>
        <v>300000</v>
      </c>
      <c r="U64" s="45">
        <f t="shared" si="22"/>
        <v>0</v>
      </c>
      <c r="V64" s="45"/>
      <c r="W64" s="45">
        <f t="shared" si="22"/>
        <v>0</v>
      </c>
      <c r="X64" s="101"/>
      <c r="Y64" s="85">
        <f aca="true" t="shared" si="23" ref="Y64:AJ64">SUM(Y54:Y63)</f>
        <v>127500</v>
      </c>
      <c r="Z64" s="45">
        <f t="shared" si="23"/>
        <v>0</v>
      </c>
      <c r="AA64" s="45">
        <f t="shared" si="23"/>
        <v>0</v>
      </c>
      <c r="AB64" s="45">
        <f t="shared" si="23"/>
        <v>0</v>
      </c>
      <c r="AC64" s="45">
        <f t="shared" si="23"/>
        <v>0</v>
      </c>
      <c r="AD64" s="45">
        <f t="shared" si="23"/>
        <v>127500</v>
      </c>
      <c r="AE64" s="46">
        <f t="shared" si="23"/>
        <v>0</v>
      </c>
      <c r="AF64" s="47">
        <f t="shared" si="23"/>
        <v>0</v>
      </c>
      <c r="AG64" s="48">
        <f t="shared" si="23"/>
        <v>700000</v>
      </c>
      <c r="AH64" s="44">
        <f t="shared" si="23"/>
        <v>700000</v>
      </c>
      <c r="AI64" s="45">
        <f t="shared" si="23"/>
        <v>0</v>
      </c>
      <c r="AJ64" s="49">
        <f t="shared" si="23"/>
        <v>0</v>
      </c>
    </row>
    <row r="65" spans="1:36" ht="26.25" customHeight="1" hidden="1">
      <c r="A65" s="196" t="s">
        <v>25</v>
      </c>
      <c r="B65" s="134" t="s">
        <v>97</v>
      </c>
      <c r="C65" s="86">
        <f aca="true" t="shared" si="24" ref="C65:C70">SUM(D65:K65,Q65:W65)</f>
        <v>0</v>
      </c>
      <c r="D65" s="63"/>
      <c r="E65" s="63"/>
      <c r="F65" s="63"/>
      <c r="G65" s="63"/>
      <c r="H65" s="63"/>
      <c r="I65" s="63"/>
      <c r="J65" s="63"/>
      <c r="K65" s="87">
        <f>SUM(L65:P65)</f>
        <v>0</v>
      </c>
      <c r="L65" s="66"/>
      <c r="M65" s="66"/>
      <c r="N65" s="66"/>
      <c r="O65" s="66"/>
      <c r="P65" s="66"/>
      <c r="Q65" s="63"/>
      <c r="R65" s="63"/>
      <c r="S65" s="63"/>
      <c r="T65" s="102"/>
      <c r="U65" s="102"/>
      <c r="V65" s="102"/>
      <c r="W65" s="102"/>
      <c r="X65" s="103"/>
      <c r="Y65" s="65">
        <f aca="true" t="shared" si="25" ref="Y65:Y70">SUM(Z65:AE65)</f>
        <v>0</v>
      </c>
      <c r="Z65" s="66"/>
      <c r="AA65" s="66"/>
      <c r="AB65" s="66"/>
      <c r="AC65" s="66"/>
      <c r="AD65" s="66"/>
      <c r="AE65" s="67"/>
      <c r="AF65" s="104"/>
      <c r="AG65" s="89">
        <f aca="true" t="shared" si="26" ref="AG65:AG70">C65+Y65</f>
        <v>0</v>
      </c>
      <c r="AH65" s="62">
        <f>AG65</f>
        <v>0</v>
      </c>
      <c r="AI65" s="102"/>
      <c r="AJ65" s="105"/>
    </row>
    <row r="66" spans="1:36" ht="26.25" hidden="1">
      <c r="A66" s="197"/>
      <c r="B66" s="135" t="s">
        <v>98</v>
      </c>
      <c r="C66" s="16">
        <f t="shared" si="24"/>
        <v>0</v>
      </c>
      <c r="D66" s="17"/>
      <c r="E66" s="17"/>
      <c r="F66" s="17"/>
      <c r="G66" s="17"/>
      <c r="H66" s="17"/>
      <c r="I66" s="17"/>
      <c r="J66" s="17"/>
      <c r="K66" s="18">
        <f>SUM(L66:P66)</f>
        <v>0</v>
      </c>
      <c r="L66" s="19"/>
      <c r="M66" s="19"/>
      <c r="N66" s="19"/>
      <c r="O66" s="19"/>
      <c r="P66" s="19"/>
      <c r="Q66" s="17"/>
      <c r="R66" s="17"/>
      <c r="S66" s="17"/>
      <c r="T66" s="92"/>
      <c r="U66" s="92"/>
      <c r="V66" s="92"/>
      <c r="W66" s="92"/>
      <c r="X66" s="94"/>
      <c r="Y66" s="20">
        <f t="shared" si="25"/>
        <v>0</v>
      </c>
      <c r="Z66" s="19"/>
      <c r="AA66" s="19"/>
      <c r="AB66" s="19"/>
      <c r="AC66" s="19"/>
      <c r="AD66" s="19"/>
      <c r="AE66" s="21"/>
      <c r="AF66" s="31"/>
      <c r="AG66" s="90">
        <f t="shared" si="26"/>
        <v>0</v>
      </c>
      <c r="AH66" s="62">
        <f>AG66</f>
        <v>0</v>
      </c>
      <c r="AI66" s="92"/>
      <c r="AJ66" s="93"/>
    </row>
    <row r="67" spans="1:36" ht="26.25" hidden="1">
      <c r="A67" s="197"/>
      <c r="B67" s="135" t="s">
        <v>96</v>
      </c>
      <c r="C67" s="16">
        <f t="shared" si="24"/>
        <v>0</v>
      </c>
      <c r="D67" s="17"/>
      <c r="E67" s="17"/>
      <c r="F67" s="17"/>
      <c r="G67" s="17"/>
      <c r="H67" s="17"/>
      <c r="I67" s="17"/>
      <c r="J67" s="17"/>
      <c r="K67" s="18">
        <f>SUM(L67:P67)</f>
        <v>0</v>
      </c>
      <c r="L67" s="19"/>
      <c r="M67" s="19"/>
      <c r="N67" s="19"/>
      <c r="O67" s="19"/>
      <c r="P67" s="19"/>
      <c r="Q67" s="17"/>
      <c r="R67" s="17"/>
      <c r="S67" s="17"/>
      <c r="T67" s="92"/>
      <c r="U67" s="92"/>
      <c r="V67" s="92"/>
      <c r="W67" s="92"/>
      <c r="X67" s="94"/>
      <c r="Y67" s="20">
        <f t="shared" si="25"/>
        <v>0</v>
      </c>
      <c r="Z67" s="19"/>
      <c r="AA67" s="19"/>
      <c r="AB67" s="19"/>
      <c r="AC67" s="19"/>
      <c r="AD67" s="19"/>
      <c r="AE67" s="21"/>
      <c r="AF67" s="31"/>
      <c r="AG67" s="90">
        <f t="shared" si="26"/>
        <v>0</v>
      </c>
      <c r="AH67" s="62">
        <f>AG67</f>
        <v>0</v>
      </c>
      <c r="AI67" s="17"/>
      <c r="AJ67" s="93"/>
    </row>
    <row r="68" spans="1:36" ht="26.25" hidden="1">
      <c r="A68" s="197"/>
      <c r="B68" s="135" t="s">
        <v>68</v>
      </c>
      <c r="C68" s="16">
        <f t="shared" si="24"/>
        <v>0</v>
      </c>
      <c r="D68" s="17"/>
      <c r="E68" s="17"/>
      <c r="F68" s="17"/>
      <c r="G68" s="17"/>
      <c r="H68" s="17"/>
      <c r="I68" s="17"/>
      <c r="J68" s="17"/>
      <c r="K68" s="18">
        <f>SUM(L68:P68)</f>
        <v>0</v>
      </c>
      <c r="L68" s="19"/>
      <c r="M68" s="19"/>
      <c r="N68" s="19"/>
      <c r="O68" s="19"/>
      <c r="P68" s="19"/>
      <c r="Q68" s="17"/>
      <c r="R68" s="17"/>
      <c r="S68" s="17"/>
      <c r="T68" s="92"/>
      <c r="U68" s="92"/>
      <c r="V68" s="92"/>
      <c r="W68" s="92"/>
      <c r="X68" s="94"/>
      <c r="Y68" s="20">
        <f t="shared" si="25"/>
        <v>0</v>
      </c>
      <c r="Z68" s="19"/>
      <c r="AA68" s="19"/>
      <c r="AB68" s="19"/>
      <c r="AC68" s="19"/>
      <c r="AD68" s="19"/>
      <c r="AE68" s="21"/>
      <c r="AF68" s="172"/>
      <c r="AG68" s="90">
        <f t="shared" si="26"/>
        <v>0</v>
      </c>
      <c r="AH68" s="62">
        <f>AG68</f>
        <v>0</v>
      </c>
      <c r="AI68" s="92"/>
      <c r="AJ68" s="25"/>
    </row>
    <row r="69" spans="1:36" ht="39" hidden="1">
      <c r="A69" s="197"/>
      <c r="B69" s="135" t="s">
        <v>99</v>
      </c>
      <c r="C69" s="16">
        <f t="shared" si="24"/>
        <v>0</v>
      </c>
      <c r="D69" s="17"/>
      <c r="E69" s="17"/>
      <c r="F69" s="17"/>
      <c r="G69" s="17"/>
      <c r="H69" s="17"/>
      <c r="I69" s="17"/>
      <c r="J69" s="17"/>
      <c r="K69" s="18">
        <f t="shared" si="7"/>
        <v>0</v>
      </c>
      <c r="L69" s="19"/>
      <c r="M69" s="19"/>
      <c r="N69" s="19"/>
      <c r="O69" s="19"/>
      <c r="P69" s="19"/>
      <c r="Q69" s="17"/>
      <c r="R69" s="17"/>
      <c r="S69" s="17"/>
      <c r="T69" s="92"/>
      <c r="U69" s="92"/>
      <c r="V69" s="92"/>
      <c r="W69" s="92"/>
      <c r="X69" s="94"/>
      <c r="Y69" s="20">
        <f t="shared" si="25"/>
        <v>0</v>
      </c>
      <c r="Z69" s="19"/>
      <c r="AA69" s="19"/>
      <c r="AB69" s="19"/>
      <c r="AC69" s="19"/>
      <c r="AD69" s="19"/>
      <c r="AE69" s="21"/>
      <c r="AF69" s="31"/>
      <c r="AG69" s="90">
        <f t="shared" si="26"/>
        <v>0</v>
      </c>
      <c r="AH69" s="62"/>
      <c r="AI69" s="17">
        <f>AG69</f>
        <v>0</v>
      </c>
      <c r="AJ69" s="93"/>
    </row>
    <row r="70" spans="1:36" ht="16.5" hidden="1" thickBot="1">
      <c r="A70" s="198"/>
      <c r="B70" s="136"/>
      <c r="C70" s="34">
        <f t="shared" si="24"/>
        <v>0</v>
      </c>
      <c r="D70" s="35"/>
      <c r="E70" s="35"/>
      <c r="F70" s="35"/>
      <c r="G70" s="35"/>
      <c r="H70" s="35"/>
      <c r="I70" s="35"/>
      <c r="J70" s="35"/>
      <c r="K70" s="36">
        <f t="shared" si="7"/>
        <v>0</v>
      </c>
      <c r="L70" s="37"/>
      <c r="M70" s="37"/>
      <c r="N70" s="37"/>
      <c r="O70" s="37"/>
      <c r="P70" s="37"/>
      <c r="Q70" s="35"/>
      <c r="R70" s="35"/>
      <c r="S70" s="35"/>
      <c r="T70" s="95"/>
      <c r="U70" s="95"/>
      <c r="V70" s="95"/>
      <c r="W70" s="95"/>
      <c r="X70" s="96"/>
      <c r="Y70" s="39">
        <f t="shared" si="25"/>
        <v>0</v>
      </c>
      <c r="Z70" s="37"/>
      <c r="AA70" s="37"/>
      <c r="AB70" s="37"/>
      <c r="AC70" s="37"/>
      <c r="AD70" s="37"/>
      <c r="AE70" s="40"/>
      <c r="AF70" s="97"/>
      <c r="AG70" s="98">
        <f t="shared" si="26"/>
        <v>0</v>
      </c>
      <c r="AH70" s="62">
        <f>AG70</f>
        <v>0</v>
      </c>
      <c r="AI70" s="95"/>
      <c r="AJ70" s="100"/>
    </row>
    <row r="71" spans="1:36" ht="16.5" hidden="1" thickBot="1">
      <c r="A71" s="182" t="s">
        <v>101</v>
      </c>
      <c r="B71" s="183"/>
      <c r="C71" s="44">
        <f aca="true" t="shared" si="27" ref="C71:J71">SUM(C65:C70)</f>
        <v>0</v>
      </c>
      <c r="D71" s="45">
        <f t="shared" si="27"/>
        <v>0</v>
      </c>
      <c r="E71" s="45">
        <f t="shared" si="27"/>
        <v>0</v>
      </c>
      <c r="F71" s="45">
        <f t="shared" si="27"/>
        <v>0</v>
      </c>
      <c r="G71" s="45">
        <f t="shared" si="27"/>
        <v>0</v>
      </c>
      <c r="H71" s="45">
        <f t="shared" si="27"/>
        <v>0</v>
      </c>
      <c r="I71" s="45">
        <f t="shared" si="27"/>
        <v>0</v>
      </c>
      <c r="J71" s="45">
        <f t="shared" si="27"/>
        <v>0</v>
      </c>
      <c r="K71" s="45">
        <f t="shared" si="7"/>
        <v>0</v>
      </c>
      <c r="L71" s="45">
        <f aca="true" t="shared" si="28" ref="L71:W71">SUM(L65:L70)</f>
        <v>0</v>
      </c>
      <c r="M71" s="45">
        <f t="shared" si="28"/>
        <v>0</v>
      </c>
      <c r="N71" s="45">
        <f t="shared" si="28"/>
        <v>0</v>
      </c>
      <c r="O71" s="45">
        <f t="shared" si="28"/>
        <v>0</v>
      </c>
      <c r="P71" s="45">
        <f t="shared" si="28"/>
        <v>0</v>
      </c>
      <c r="Q71" s="45">
        <f t="shared" si="28"/>
        <v>0</v>
      </c>
      <c r="R71" s="45">
        <f t="shared" si="28"/>
        <v>0</v>
      </c>
      <c r="S71" s="45">
        <f t="shared" si="28"/>
        <v>0</v>
      </c>
      <c r="T71" s="45">
        <f t="shared" si="28"/>
        <v>0</v>
      </c>
      <c r="U71" s="45">
        <f t="shared" si="28"/>
        <v>0</v>
      </c>
      <c r="V71" s="45"/>
      <c r="W71" s="45">
        <f t="shared" si="28"/>
        <v>0</v>
      </c>
      <c r="X71" s="101"/>
      <c r="Y71" s="85">
        <f aca="true" t="shared" si="29" ref="Y71:AJ71">SUM(Y65:Y70)</f>
        <v>0</v>
      </c>
      <c r="Z71" s="45">
        <f t="shared" si="29"/>
        <v>0</v>
      </c>
      <c r="AA71" s="45">
        <f t="shared" si="29"/>
        <v>0</v>
      </c>
      <c r="AB71" s="45">
        <f t="shared" si="29"/>
        <v>0</v>
      </c>
      <c r="AC71" s="45">
        <f t="shared" si="29"/>
        <v>0</v>
      </c>
      <c r="AD71" s="45">
        <f t="shared" si="29"/>
        <v>0</v>
      </c>
      <c r="AE71" s="46">
        <f t="shared" si="29"/>
        <v>0</v>
      </c>
      <c r="AF71" s="47">
        <f t="shared" si="29"/>
        <v>0</v>
      </c>
      <c r="AG71" s="48">
        <f t="shared" si="29"/>
        <v>0</v>
      </c>
      <c r="AH71" s="44">
        <f t="shared" si="29"/>
        <v>0</v>
      </c>
      <c r="AI71" s="45">
        <f t="shared" si="29"/>
        <v>0</v>
      </c>
      <c r="AJ71" s="49">
        <f t="shared" si="29"/>
        <v>0</v>
      </c>
    </row>
    <row r="72" spans="1:36" ht="39" hidden="1">
      <c r="A72" s="191" t="s">
        <v>26</v>
      </c>
      <c r="B72" s="134" t="s">
        <v>38</v>
      </c>
      <c r="C72" s="86">
        <f aca="true" t="shared" si="30" ref="C72:C77">SUM(D72:K72,Q72:W72)</f>
        <v>0</v>
      </c>
      <c r="D72" s="63"/>
      <c r="E72" s="63"/>
      <c r="F72" s="63"/>
      <c r="G72" s="63"/>
      <c r="H72" s="63"/>
      <c r="I72" s="63"/>
      <c r="J72" s="63"/>
      <c r="K72" s="87">
        <f aca="true" t="shared" si="31" ref="K72:K90">SUM(L72:P72)</f>
        <v>0</v>
      </c>
      <c r="L72" s="66"/>
      <c r="M72" s="66"/>
      <c r="N72" s="66"/>
      <c r="O72" s="66"/>
      <c r="P72" s="66"/>
      <c r="Q72" s="63"/>
      <c r="R72" s="63"/>
      <c r="S72" s="63"/>
      <c r="T72" s="102"/>
      <c r="U72" s="102"/>
      <c r="V72" s="102"/>
      <c r="W72" s="102"/>
      <c r="X72" s="103"/>
      <c r="Y72" s="65">
        <f aca="true" t="shared" si="32" ref="Y72:Y77">SUM(Z72:AE72)</f>
        <v>0</v>
      </c>
      <c r="Z72" s="66"/>
      <c r="AA72" s="66"/>
      <c r="AB72" s="66"/>
      <c r="AC72" s="66"/>
      <c r="AD72" s="66"/>
      <c r="AE72" s="67"/>
      <c r="AF72" s="104"/>
      <c r="AG72" s="89">
        <f aca="true" t="shared" si="33" ref="AG72:AG77">C72+Y72</f>
        <v>0</v>
      </c>
      <c r="AH72" s="62">
        <f>AG72</f>
        <v>0</v>
      </c>
      <c r="AI72" s="17"/>
      <c r="AJ72" s="105"/>
    </row>
    <row r="73" spans="1:36" ht="39" hidden="1">
      <c r="A73" s="192"/>
      <c r="B73" s="135" t="s">
        <v>59</v>
      </c>
      <c r="C73" s="16">
        <f t="shared" si="30"/>
        <v>0</v>
      </c>
      <c r="D73" s="17"/>
      <c r="E73" s="17"/>
      <c r="F73" s="17"/>
      <c r="G73" s="17"/>
      <c r="H73" s="17"/>
      <c r="I73" s="17"/>
      <c r="J73" s="17"/>
      <c r="K73" s="18">
        <f t="shared" si="31"/>
        <v>0</v>
      </c>
      <c r="L73" s="19"/>
      <c r="M73" s="19"/>
      <c r="N73" s="19"/>
      <c r="O73" s="19"/>
      <c r="P73" s="19"/>
      <c r="Q73" s="17"/>
      <c r="R73" s="17"/>
      <c r="S73" s="17"/>
      <c r="T73" s="92"/>
      <c r="U73" s="92"/>
      <c r="V73" s="92"/>
      <c r="W73" s="92"/>
      <c r="X73" s="94"/>
      <c r="Y73" s="20">
        <f t="shared" si="32"/>
        <v>0</v>
      </c>
      <c r="Z73" s="19"/>
      <c r="AA73" s="19"/>
      <c r="AB73" s="19"/>
      <c r="AC73" s="19"/>
      <c r="AD73" s="19"/>
      <c r="AE73" s="21"/>
      <c r="AF73" s="31"/>
      <c r="AG73" s="90">
        <f t="shared" si="33"/>
        <v>0</v>
      </c>
      <c r="AH73" s="62">
        <f>AG73</f>
        <v>0</v>
      </c>
      <c r="AI73" s="17"/>
      <c r="AJ73" s="93"/>
    </row>
    <row r="74" spans="1:36" ht="27.75" customHeight="1" hidden="1">
      <c r="A74" s="192"/>
      <c r="B74" s="135" t="s">
        <v>69</v>
      </c>
      <c r="C74" s="16">
        <f t="shared" si="30"/>
        <v>0</v>
      </c>
      <c r="D74" s="17"/>
      <c r="E74" s="17"/>
      <c r="F74" s="17"/>
      <c r="G74" s="17"/>
      <c r="H74" s="17"/>
      <c r="I74" s="78"/>
      <c r="J74" s="17"/>
      <c r="K74" s="18">
        <f t="shared" si="31"/>
        <v>0</v>
      </c>
      <c r="L74" s="19"/>
      <c r="M74" s="19"/>
      <c r="N74" s="19"/>
      <c r="O74" s="19"/>
      <c r="P74" s="19"/>
      <c r="Q74" s="17"/>
      <c r="R74" s="17"/>
      <c r="S74" s="17"/>
      <c r="T74" s="92"/>
      <c r="U74" s="92"/>
      <c r="V74" s="92"/>
      <c r="W74" s="92"/>
      <c r="X74" s="94"/>
      <c r="Y74" s="20">
        <f t="shared" si="32"/>
        <v>0</v>
      </c>
      <c r="Z74" s="19"/>
      <c r="AA74" s="19"/>
      <c r="AB74" s="19"/>
      <c r="AC74" s="19"/>
      <c r="AD74" s="19"/>
      <c r="AE74" s="21"/>
      <c r="AF74" s="31"/>
      <c r="AG74" s="90">
        <f t="shared" si="33"/>
        <v>0</v>
      </c>
      <c r="AH74" s="62">
        <f>AG74</f>
        <v>0</v>
      </c>
      <c r="AI74" s="17"/>
      <c r="AJ74" s="93"/>
    </row>
    <row r="75" spans="1:36" ht="26.25" hidden="1">
      <c r="A75" s="192"/>
      <c r="B75" s="136" t="s">
        <v>63</v>
      </c>
      <c r="C75" s="16">
        <f t="shared" si="30"/>
        <v>0</v>
      </c>
      <c r="D75" s="17"/>
      <c r="E75" s="17"/>
      <c r="F75" s="17"/>
      <c r="G75" s="17"/>
      <c r="H75" s="17"/>
      <c r="I75" s="17"/>
      <c r="J75" s="17"/>
      <c r="K75" s="18">
        <f t="shared" si="31"/>
        <v>0</v>
      </c>
      <c r="L75" s="19"/>
      <c r="M75" s="19"/>
      <c r="N75" s="19"/>
      <c r="O75" s="19"/>
      <c r="P75" s="19"/>
      <c r="Q75" s="17"/>
      <c r="R75" s="17"/>
      <c r="S75" s="17"/>
      <c r="T75" s="92"/>
      <c r="U75" s="92"/>
      <c r="V75" s="92"/>
      <c r="W75" s="92"/>
      <c r="X75" s="94"/>
      <c r="Y75" s="20">
        <f t="shared" si="32"/>
        <v>0</v>
      </c>
      <c r="Z75" s="19"/>
      <c r="AA75" s="19"/>
      <c r="AB75" s="19"/>
      <c r="AC75" s="19"/>
      <c r="AD75" s="19"/>
      <c r="AE75" s="21"/>
      <c r="AF75" s="31"/>
      <c r="AG75" s="90">
        <f t="shared" si="33"/>
        <v>0</v>
      </c>
      <c r="AH75" s="62">
        <f>AG75</f>
        <v>0</v>
      </c>
      <c r="AI75" s="17"/>
      <c r="AJ75" s="93"/>
    </row>
    <row r="76" spans="1:36" ht="43.5" customHeight="1" hidden="1">
      <c r="A76" s="192"/>
      <c r="B76" s="136" t="s">
        <v>72</v>
      </c>
      <c r="C76" s="16">
        <f t="shared" si="30"/>
        <v>0</v>
      </c>
      <c r="D76" s="17"/>
      <c r="E76" s="17"/>
      <c r="F76" s="17"/>
      <c r="G76" s="17"/>
      <c r="H76" s="17"/>
      <c r="I76" s="17"/>
      <c r="J76" s="17"/>
      <c r="K76" s="18">
        <f t="shared" si="31"/>
        <v>0</v>
      </c>
      <c r="L76" s="19"/>
      <c r="M76" s="19"/>
      <c r="N76" s="19"/>
      <c r="O76" s="19"/>
      <c r="P76" s="19"/>
      <c r="Q76" s="17"/>
      <c r="R76" s="17"/>
      <c r="S76" s="17"/>
      <c r="T76" s="92"/>
      <c r="U76" s="92"/>
      <c r="V76" s="92"/>
      <c r="W76" s="92"/>
      <c r="X76" s="94"/>
      <c r="Y76" s="20">
        <f t="shared" si="32"/>
        <v>0</v>
      </c>
      <c r="Z76" s="19"/>
      <c r="AA76" s="19"/>
      <c r="AB76" s="19"/>
      <c r="AC76" s="19"/>
      <c r="AD76" s="19"/>
      <c r="AE76" s="21"/>
      <c r="AF76" s="31"/>
      <c r="AG76" s="90">
        <f t="shared" si="33"/>
        <v>0</v>
      </c>
      <c r="AH76" s="24">
        <f>AG76</f>
        <v>0</v>
      </c>
      <c r="AI76" s="92"/>
      <c r="AJ76" s="93"/>
    </row>
    <row r="77" spans="1:36" ht="16.5" hidden="1" thickBot="1">
      <c r="A77" s="193"/>
      <c r="B77" s="136"/>
      <c r="C77" s="34">
        <f t="shared" si="30"/>
        <v>0</v>
      </c>
      <c r="D77" s="35"/>
      <c r="E77" s="35"/>
      <c r="F77" s="35"/>
      <c r="G77" s="35"/>
      <c r="H77" s="35"/>
      <c r="I77" s="35"/>
      <c r="J77" s="35"/>
      <c r="K77" s="36">
        <f t="shared" si="31"/>
        <v>0</v>
      </c>
      <c r="L77" s="37"/>
      <c r="M77" s="37"/>
      <c r="N77" s="37"/>
      <c r="O77" s="37"/>
      <c r="P77" s="37"/>
      <c r="Q77" s="35"/>
      <c r="R77" s="35"/>
      <c r="S77" s="35"/>
      <c r="T77" s="95"/>
      <c r="U77" s="95"/>
      <c r="V77" s="95"/>
      <c r="W77" s="95"/>
      <c r="X77" s="96"/>
      <c r="Y77" s="39">
        <f t="shared" si="32"/>
        <v>0</v>
      </c>
      <c r="Z77" s="37"/>
      <c r="AA77" s="37"/>
      <c r="AB77" s="37"/>
      <c r="AC77" s="37"/>
      <c r="AD77" s="37"/>
      <c r="AE77" s="40"/>
      <c r="AF77" s="97"/>
      <c r="AG77" s="98">
        <f t="shared" si="33"/>
        <v>0</v>
      </c>
      <c r="AH77" s="99"/>
      <c r="AI77" s="95"/>
      <c r="AJ77" s="100"/>
    </row>
    <row r="78" spans="1:36" ht="16.5" hidden="1" thickBot="1">
      <c r="A78" s="178" t="s">
        <v>104</v>
      </c>
      <c r="B78" s="183"/>
      <c r="C78" s="44">
        <f aca="true" t="shared" si="34" ref="C78:J78">SUM(C72:C77)</f>
        <v>0</v>
      </c>
      <c r="D78" s="45">
        <f t="shared" si="34"/>
        <v>0</v>
      </c>
      <c r="E78" s="45">
        <f t="shared" si="34"/>
        <v>0</v>
      </c>
      <c r="F78" s="45">
        <f t="shared" si="34"/>
        <v>0</v>
      </c>
      <c r="G78" s="45">
        <f t="shared" si="34"/>
        <v>0</v>
      </c>
      <c r="H78" s="45">
        <f t="shared" si="34"/>
        <v>0</v>
      </c>
      <c r="I78" s="45">
        <f t="shared" si="34"/>
        <v>0</v>
      </c>
      <c r="J78" s="45">
        <f t="shared" si="34"/>
        <v>0</v>
      </c>
      <c r="K78" s="45">
        <f t="shared" si="31"/>
        <v>0</v>
      </c>
      <c r="L78" s="45">
        <f aca="true" t="shared" si="35" ref="L78:W78">SUM(L72:L77)</f>
        <v>0</v>
      </c>
      <c r="M78" s="45">
        <f t="shared" si="35"/>
        <v>0</v>
      </c>
      <c r="N78" s="45">
        <f t="shared" si="35"/>
        <v>0</v>
      </c>
      <c r="O78" s="45">
        <f t="shared" si="35"/>
        <v>0</v>
      </c>
      <c r="P78" s="45">
        <f t="shared" si="35"/>
        <v>0</v>
      </c>
      <c r="Q78" s="45">
        <f t="shared" si="35"/>
        <v>0</v>
      </c>
      <c r="R78" s="45">
        <f t="shared" si="35"/>
        <v>0</v>
      </c>
      <c r="S78" s="45">
        <f t="shared" si="35"/>
        <v>0</v>
      </c>
      <c r="T78" s="45">
        <f t="shared" si="35"/>
        <v>0</v>
      </c>
      <c r="U78" s="45">
        <f t="shared" si="35"/>
        <v>0</v>
      </c>
      <c r="V78" s="45"/>
      <c r="W78" s="45">
        <f t="shared" si="35"/>
        <v>0</v>
      </c>
      <c r="X78" s="101"/>
      <c r="Y78" s="85">
        <f aca="true" t="shared" si="36" ref="Y78:AJ78">SUM(Y72:Y77)</f>
        <v>0</v>
      </c>
      <c r="Z78" s="45">
        <f t="shared" si="36"/>
        <v>0</v>
      </c>
      <c r="AA78" s="45">
        <f t="shared" si="36"/>
        <v>0</v>
      </c>
      <c r="AB78" s="45">
        <f t="shared" si="36"/>
        <v>0</v>
      </c>
      <c r="AC78" s="45">
        <f t="shared" si="36"/>
        <v>0</v>
      </c>
      <c r="AD78" s="45">
        <f t="shared" si="36"/>
        <v>0</v>
      </c>
      <c r="AE78" s="46">
        <f t="shared" si="36"/>
        <v>0</v>
      </c>
      <c r="AF78" s="47">
        <f t="shared" si="36"/>
        <v>0</v>
      </c>
      <c r="AG78" s="48">
        <f t="shared" si="36"/>
        <v>0</v>
      </c>
      <c r="AH78" s="44">
        <f t="shared" si="36"/>
        <v>0</v>
      </c>
      <c r="AI78" s="45">
        <f t="shared" si="36"/>
        <v>0</v>
      </c>
      <c r="AJ78" s="49">
        <f t="shared" si="36"/>
        <v>0</v>
      </c>
    </row>
    <row r="79" spans="1:36" ht="40.5" customHeight="1" hidden="1">
      <c r="A79" s="224" t="s">
        <v>27</v>
      </c>
      <c r="B79" s="106" t="s">
        <v>38</v>
      </c>
      <c r="C79" s="86">
        <f aca="true" t="shared" si="37" ref="C79:C84">SUM(D79:K79,Q79:W79)</f>
        <v>0</v>
      </c>
      <c r="D79" s="63"/>
      <c r="E79" s="63"/>
      <c r="F79" s="63"/>
      <c r="G79" s="63"/>
      <c r="H79" s="63"/>
      <c r="I79" s="63"/>
      <c r="J79" s="63"/>
      <c r="K79" s="87">
        <f t="shared" si="31"/>
        <v>0</v>
      </c>
      <c r="L79" s="66"/>
      <c r="M79" s="66"/>
      <c r="N79" s="66"/>
      <c r="O79" s="66"/>
      <c r="P79" s="66"/>
      <c r="Q79" s="63"/>
      <c r="R79" s="63"/>
      <c r="S79" s="63"/>
      <c r="T79" s="63"/>
      <c r="U79" s="63"/>
      <c r="V79" s="63"/>
      <c r="W79" s="102"/>
      <c r="X79" s="103"/>
      <c r="Y79" s="65">
        <f aca="true" t="shared" si="38" ref="Y79:Y84">SUM(Z79:AE79)</f>
        <v>0</v>
      </c>
      <c r="Z79" s="66"/>
      <c r="AA79" s="66"/>
      <c r="AB79" s="66"/>
      <c r="AC79" s="66"/>
      <c r="AD79" s="66"/>
      <c r="AE79" s="67"/>
      <c r="AF79" s="104"/>
      <c r="AG79" s="89">
        <f aca="true" t="shared" si="39" ref="AG79:AG84">C79+Y79</f>
        <v>0</v>
      </c>
      <c r="AH79" s="62">
        <f aca="true" t="shared" si="40" ref="AH79:AH84">AG79</f>
        <v>0</v>
      </c>
      <c r="AI79" s="102"/>
      <c r="AJ79" s="64"/>
    </row>
    <row r="80" spans="1:36" ht="16.5" customHeight="1" hidden="1">
      <c r="A80" s="224"/>
      <c r="B80" s="28" t="s">
        <v>79</v>
      </c>
      <c r="C80" s="16">
        <f t="shared" si="37"/>
        <v>0</v>
      </c>
      <c r="D80" s="63"/>
      <c r="E80" s="63"/>
      <c r="F80" s="63"/>
      <c r="G80" s="63"/>
      <c r="H80" s="63"/>
      <c r="I80" s="63"/>
      <c r="J80" s="63"/>
      <c r="K80" s="18">
        <f t="shared" si="31"/>
        <v>0</v>
      </c>
      <c r="L80" s="66"/>
      <c r="M80" s="66"/>
      <c r="N80" s="66"/>
      <c r="O80" s="66"/>
      <c r="P80" s="66"/>
      <c r="Q80" s="63"/>
      <c r="R80" s="63"/>
      <c r="S80" s="63"/>
      <c r="T80" s="63"/>
      <c r="U80" s="63"/>
      <c r="V80" s="63"/>
      <c r="W80" s="102"/>
      <c r="X80" s="107"/>
      <c r="Y80" s="65">
        <f t="shared" si="38"/>
        <v>0</v>
      </c>
      <c r="Z80" s="66"/>
      <c r="AA80" s="66"/>
      <c r="AB80" s="66"/>
      <c r="AC80" s="66"/>
      <c r="AD80" s="66"/>
      <c r="AE80" s="67"/>
      <c r="AF80" s="104"/>
      <c r="AG80" s="89">
        <f t="shared" si="39"/>
        <v>0</v>
      </c>
      <c r="AH80" s="62">
        <f t="shared" si="40"/>
        <v>0</v>
      </c>
      <c r="AI80" s="102"/>
      <c r="AJ80" s="105"/>
    </row>
    <row r="81" spans="1:36" ht="28.5" customHeight="1" hidden="1">
      <c r="A81" s="225"/>
      <c r="B81" s="91" t="s">
        <v>59</v>
      </c>
      <c r="C81" s="16">
        <f t="shared" si="37"/>
        <v>0</v>
      </c>
      <c r="D81" s="17"/>
      <c r="E81" s="17"/>
      <c r="F81" s="17"/>
      <c r="G81" s="17"/>
      <c r="H81" s="17"/>
      <c r="I81" s="17"/>
      <c r="J81" s="17"/>
      <c r="K81" s="18">
        <f t="shared" si="31"/>
        <v>0</v>
      </c>
      <c r="L81" s="19"/>
      <c r="M81" s="19"/>
      <c r="N81" s="19"/>
      <c r="O81" s="19"/>
      <c r="P81" s="19"/>
      <c r="Q81" s="17"/>
      <c r="R81" s="17"/>
      <c r="S81" s="17"/>
      <c r="T81" s="92"/>
      <c r="U81" s="92"/>
      <c r="V81" s="92"/>
      <c r="W81" s="92"/>
      <c r="X81" s="108"/>
      <c r="Y81" s="20">
        <f t="shared" si="38"/>
        <v>0</v>
      </c>
      <c r="Z81" s="19"/>
      <c r="AA81" s="19"/>
      <c r="AB81" s="19"/>
      <c r="AC81" s="19"/>
      <c r="AD81" s="19"/>
      <c r="AE81" s="21"/>
      <c r="AF81" s="31"/>
      <c r="AG81" s="90">
        <f t="shared" si="39"/>
        <v>0</v>
      </c>
      <c r="AH81" s="24">
        <f t="shared" si="40"/>
        <v>0</v>
      </c>
      <c r="AI81" s="92"/>
      <c r="AJ81" s="93"/>
    </row>
    <row r="82" spans="1:36" ht="15" customHeight="1">
      <c r="A82" s="225"/>
      <c r="B82" s="133" t="s">
        <v>69</v>
      </c>
      <c r="C82" s="16">
        <f t="shared" si="37"/>
        <v>-250000</v>
      </c>
      <c r="D82" s="17"/>
      <c r="E82" s="17"/>
      <c r="F82" s="17"/>
      <c r="G82" s="17"/>
      <c r="H82" s="17"/>
      <c r="I82" s="17">
        <v>-120000</v>
      </c>
      <c r="J82" s="17"/>
      <c r="K82" s="18">
        <f t="shared" si="31"/>
        <v>-130000</v>
      </c>
      <c r="L82" s="19"/>
      <c r="M82" s="19"/>
      <c r="N82" s="19">
        <v>-130000</v>
      </c>
      <c r="O82" s="19"/>
      <c r="P82" s="19"/>
      <c r="Q82" s="17"/>
      <c r="R82" s="17"/>
      <c r="S82" s="17"/>
      <c r="T82" s="92"/>
      <c r="U82" s="92"/>
      <c r="V82" s="92"/>
      <c r="W82" s="92"/>
      <c r="X82" s="108"/>
      <c r="Y82" s="20">
        <f t="shared" si="38"/>
        <v>0</v>
      </c>
      <c r="Z82" s="19"/>
      <c r="AA82" s="19"/>
      <c r="AB82" s="19"/>
      <c r="AC82" s="19"/>
      <c r="AD82" s="19"/>
      <c r="AE82" s="21"/>
      <c r="AF82" s="31"/>
      <c r="AG82" s="90">
        <f t="shared" si="39"/>
        <v>-250000</v>
      </c>
      <c r="AH82" s="24">
        <f t="shared" si="40"/>
        <v>-250000</v>
      </c>
      <c r="AI82" s="92"/>
      <c r="AJ82" s="93"/>
    </row>
    <row r="83" spans="1:36" ht="52.5" thickBot="1">
      <c r="A83" s="225"/>
      <c r="B83" s="91" t="s">
        <v>120</v>
      </c>
      <c r="C83" s="16">
        <f t="shared" si="37"/>
        <v>0</v>
      </c>
      <c r="D83" s="17"/>
      <c r="E83" s="17"/>
      <c r="F83" s="17"/>
      <c r="G83" s="17"/>
      <c r="H83" s="17"/>
      <c r="I83" s="17"/>
      <c r="J83" s="17"/>
      <c r="K83" s="18">
        <f t="shared" si="31"/>
        <v>0</v>
      </c>
      <c r="L83" s="19"/>
      <c r="M83" s="19"/>
      <c r="N83" s="19"/>
      <c r="O83" s="19"/>
      <c r="P83" s="19"/>
      <c r="Q83" s="17"/>
      <c r="R83" s="17"/>
      <c r="S83" s="17"/>
      <c r="T83" s="92"/>
      <c r="U83" s="92"/>
      <c r="V83" s="92"/>
      <c r="W83" s="92"/>
      <c r="X83" s="108"/>
      <c r="Y83" s="20">
        <f t="shared" si="38"/>
        <v>250000</v>
      </c>
      <c r="Z83" s="19"/>
      <c r="AA83" s="19"/>
      <c r="AB83" s="19"/>
      <c r="AC83" s="19"/>
      <c r="AD83" s="19"/>
      <c r="AE83" s="21">
        <f>120000+130000</f>
        <v>250000</v>
      </c>
      <c r="AF83" s="31" t="s">
        <v>124</v>
      </c>
      <c r="AG83" s="90">
        <f t="shared" si="39"/>
        <v>250000</v>
      </c>
      <c r="AH83" s="24">
        <f t="shared" si="40"/>
        <v>250000</v>
      </c>
      <c r="AI83" s="92"/>
      <c r="AJ83" s="93"/>
    </row>
    <row r="84" spans="1:36" ht="16.5" hidden="1" thickBot="1">
      <c r="A84" s="226"/>
      <c r="B84" s="33"/>
      <c r="C84" s="34">
        <f t="shared" si="37"/>
        <v>0</v>
      </c>
      <c r="D84" s="35"/>
      <c r="E84" s="35"/>
      <c r="F84" s="35"/>
      <c r="G84" s="35"/>
      <c r="H84" s="35"/>
      <c r="I84" s="35"/>
      <c r="J84" s="35"/>
      <c r="K84" s="36">
        <f t="shared" si="31"/>
        <v>0</v>
      </c>
      <c r="L84" s="37"/>
      <c r="M84" s="37"/>
      <c r="N84" s="37"/>
      <c r="O84" s="37"/>
      <c r="P84" s="37"/>
      <c r="Q84" s="35"/>
      <c r="R84" s="35"/>
      <c r="S84" s="35"/>
      <c r="T84" s="95"/>
      <c r="U84" s="95"/>
      <c r="V84" s="95"/>
      <c r="W84" s="95"/>
      <c r="X84" s="109"/>
      <c r="Y84" s="39">
        <f t="shared" si="38"/>
        <v>0</v>
      </c>
      <c r="Z84" s="37"/>
      <c r="AA84" s="37"/>
      <c r="AB84" s="37"/>
      <c r="AC84" s="37"/>
      <c r="AD84" s="37"/>
      <c r="AE84" s="40"/>
      <c r="AF84" s="97"/>
      <c r="AG84" s="98">
        <f t="shared" si="39"/>
        <v>0</v>
      </c>
      <c r="AH84" s="24">
        <f t="shared" si="40"/>
        <v>0</v>
      </c>
      <c r="AI84" s="95"/>
      <c r="AJ84" s="100"/>
    </row>
    <row r="85" spans="1:36" ht="16.5" thickBot="1">
      <c r="A85" s="178" t="s">
        <v>53</v>
      </c>
      <c r="B85" s="184"/>
      <c r="C85" s="44">
        <f aca="true" t="shared" si="41" ref="C85:W85">SUM(C79:C84)</f>
        <v>-250000</v>
      </c>
      <c r="D85" s="45">
        <f t="shared" si="41"/>
        <v>0</v>
      </c>
      <c r="E85" s="45">
        <f t="shared" si="41"/>
        <v>0</v>
      </c>
      <c r="F85" s="45">
        <f t="shared" si="41"/>
        <v>0</v>
      </c>
      <c r="G85" s="45">
        <f t="shared" si="41"/>
        <v>0</v>
      </c>
      <c r="H85" s="45">
        <f t="shared" si="41"/>
        <v>0</v>
      </c>
      <c r="I85" s="45">
        <f t="shared" si="41"/>
        <v>-120000</v>
      </c>
      <c r="J85" s="45">
        <f t="shared" si="41"/>
        <v>0</v>
      </c>
      <c r="K85" s="45">
        <f t="shared" si="41"/>
        <v>-130000</v>
      </c>
      <c r="L85" s="45">
        <f t="shared" si="41"/>
        <v>0</v>
      </c>
      <c r="M85" s="45">
        <f t="shared" si="41"/>
        <v>0</v>
      </c>
      <c r="N85" s="45">
        <f t="shared" si="41"/>
        <v>-130000</v>
      </c>
      <c r="O85" s="45">
        <f t="shared" si="41"/>
        <v>0</v>
      </c>
      <c r="P85" s="45">
        <f t="shared" si="41"/>
        <v>0</v>
      </c>
      <c r="Q85" s="45">
        <f t="shared" si="41"/>
        <v>0</v>
      </c>
      <c r="R85" s="45">
        <f t="shared" si="41"/>
        <v>0</v>
      </c>
      <c r="S85" s="45">
        <f t="shared" si="41"/>
        <v>0</v>
      </c>
      <c r="T85" s="45">
        <f t="shared" si="41"/>
        <v>0</v>
      </c>
      <c r="U85" s="45">
        <f t="shared" si="41"/>
        <v>0</v>
      </c>
      <c r="V85" s="45"/>
      <c r="W85" s="45">
        <f t="shared" si="41"/>
        <v>0</v>
      </c>
      <c r="X85" s="110"/>
      <c r="Y85" s="85">
        <f aca="true" t="shared" si="42" ref="Y85:AJ85">SUM(Y79:Y84)</f>
        <v>250000</v>
      </c>
      <c r="Z85" s="45">
        <f t="shared" si="42"/>
        <v>0</v>
      </c>
      <c r="AA85" s="45">
        <f t="shared" si="42"/>
        <v>0</v>
      </c>
      <c r="AB85" s="45">
        <f t="shared" si="42"/>
        <v>0</v>
      </c>
      <c r="AC85" s="45">
        <f t="shared" si="42"/>
        <v>0</v>
      </c>
      <c r="AD85" s="45">
        <f t="shared" si="42"/>
        <v>0</v>
      </c>
      <c r="AE85" s="46">
        <f t="shared" si="42"/>
        <v>250000</v>
      </c>
      <c r="AF85" s="47">
        <f t="shared" si="42"/>
        <v>0</v>
      </c>
      <c r="AG85" s="48">
        <f t="shared" si="42"/>
        <v>0</v>
      </c>
      <c r="AH85" s="44">
        <f t="shared" si="42"/>
        <v>0</v>
      </c>
      <c r="AI85" s="45">
        <f t="shared" si="42"/>
        <v>0</v>
      </c>
      <c r="AJ85" s="49">
        <f t="shared" si="42"/>
        <v>0</v>
      </c>
    </row>
    <row r="86" spans="1:36" ht="44.25" customHeight="1">
      <c r="A86" s="185" t="s">
        <v>28</v>
      </c>
      <c r="B86" s="111" t="s">
        <v>36</v>
      </c>
      <c r="C86" s="55">
        <f>SUM(D86:K86,Q86:W86)</f>
        <v>25000</v>
      </c>
      <c r="D86" s="52"/>
      <c r="E86" s="52"/>
      <c r="F86" s="52"/>
      <c r="G86" s="52"/>
      <c r="H86" s="52"/>
      <c r="I86" s="52">
        <v>25000</v>
      </c>
      <c r="J86" s="52"/>
      <c r="K86" s="51">
        <f t="shared" si="31"/>
        <v>0</v>
      </c>
      <c r="L86" s="53"/>
      <c r="M86" s="53"/>
      <c r="N86" s="53"/>
      <c r="O86" s="53"/>
      <c r="P86" s="53"/>
      <c r="Q86" s="52"/>
      <c r="R86" s="52"/>
      <c r="S86" s="171"/>
      <c r="T86" s="112"/>
      <c r="U86" s="112"/>
      <c r="V86" s="112"/>
      <c r="W86" s="112"/>
      <c r="X86" s="113" t="s">
        <v>119</v>
      </c>
      <c r="Y86" s="55">
        <f>SUM(Z86:AE86)</f>
        <v>0</v>
      </c>
      <c r="Z86" s="53"/>
      <c r="AA86" s="53"/>
      <c r="AB86" s="53"/>
      <c r="AC86" s="53"/>
      <c r="AD86" s="53"/>
      <c r="AE86" s="56"/>
      <c r="AF86" s="114"/>
      <c r="AG86" s="115">
        <f>C86+Y86</f>
        <v>25000</v>
      </c>
      <c r="AH86" s="59">
        <f>AG86</f>
        <v>25000</v>
      </c>
      <c r="AI86" s="116"/>
      <c r="AJ86" s="60"/>
    </row>
    <row r="87" spans="1:36" ht="42" customHeight="1">
      <c r="A87" s="186"/>
      <c r="B87" s="190" t="s">
        <v>56</v>
      </c>
      <c r="C87" s="20">
        <f>SUM(D87:K87,Q87:W87)</f>
        <v>850000</v>
      </c>
      <c r="D87" s="17"/>
      <c r="E87" s="17"/>
      <c r="F87" s="17"/>
      <c r="G87" s="17"/>
      <c r="H87" s="17"/>
      <c r="I87" s="17"/>
      <c r="J87" s="17"/>
      <c r="K87" s="18">
        <f t="shared" si="31"/>
        <v>0</v>
      </c>
      <c r="L87" s="19"/>
      <c r="M87" s="19"/>
      <c r="N87" s="19"/>
      <c r="O87" s="19"/>
      <c r="P87" s="19"/>
      <c r="Q87" s="17"/>
      <c r="R87" s="17"/>
      <c r="S87" s="17"/>
      <c r="T87" s="92"/>
      <c r="U87" s="92"/>
      <c r="V87" s="173">
        <v>850000</v>
      </c>
      <c r="W87" s="92"/>
      <c r="X87" s="94" t="s">
        <v>123</v>
      </c>
      <c r="Y87" s="20">
        <f>SUM(Z87:AE87)</f>
        <v>0</v>
      </c>
      <c r="Z87" s="19"/>
      <c r="AA87" s="19"/>
      <c r="AB87" s="19"/>
      <c r="AC87" s="19"/>
      <c r="AD87" s="19"/>
      <c r="AE87" s="21"/>
      <c r="AF87" s="31"/>
      <c r="AG87" s="90">
        <f>C87+Y87</f>
        <v>850000</v>
      </c>
      <c r="AH87" s="62">
        <f>AG87</f>
        <v>850000</v>
      </c>
      <c r="AI87" s="17"/>
      <c r="AJ87" s="25"/>
    </row>
    <row r="88" spans="1:36" ht="21" customHeight="1" hidden="1">
      <c r="A88" s="186"/>
      <c r="B88" s="190"/>
      <c r="C88" s="20">
        <f>SUM(D88:K88,Q88:W88)</f>
        <v>0</v>
      </c>
      <c r="D88" s="17"/>
      <c r="E88" s="17"/>
      <c r="F88" s="17"/>
      <c r="G88" s="17"/>
      <c r="H88" s="17"/>
      <c r="I88" s="17"/>
      <c r="J88" s="17"/>
      <c r="K88" s="18">
        <f t="shared" si="31"/>
        <v>0</v>
      </c>
      <c r="L88" s="19"/>
      <c r="M88" s="19"/>
      <c r="N88" s="19"/>
      <c r="O88" s="19"/>
      <c r="P88" s="19"/>
      <c r="Q88" s="17"/>
      <c r="R88" s="17"/>
      <c r="S88" s="17"/>
      <c r="T88" s="17"/>
      <c r="U88" s="17"/>
      <c r="V88" s="17"/>
      <c r="W88" s="17"/>
      <c r="X88" s="108"/>
      <c r="Y88" s="20">
        <f>SUM(Z88:AE88)</f>
        <v>0</v>
      </c>
      <c r="Z88" s="19"/>
      <c r="AA88" s="19"/>
      <c r="AB88" s="19"/>
      <c r="AC88" s="19"/>
      <c r="AD88" s="19"/>
      <c r="AE88" s="21"/>
      <c r="AF88" s="31"/>
      <c r="AG88" s="90">
        <f>C88+Y88</f>
        <v>0</v>
      </c>
      <c r="AH88" s="24"/>
      <c r="AI88" s="17"/>
      <c r="AJ88" s="25"/>
    </row>
    <row r="89" spans="1:36" ht="16.5" thickBot="1">
      <c r="A89" s="186"/>
      <c r="B89" s="117" t="s">
        <v>106</v>
      </c>
      <c r="C89" s="20">
        <f>SUM(D89:K89,Q89:W89)</f>
        <v>-2025000</v>
      </c>
      <c r="D89" s="17"/>
      <c r="E89" s="17"/>
      <c r="F89" s="17"/>
      <c r="G89" s="17"/>
      <c r="H89" s="17"/>
      <c r="I89" s="17"/>
      <c r="J89" s="17"/>
      <c r="K89" s="18">
        <f t="shared" si="31"/>
        <v>0</v>
      </c>
      <c r="L89" s="19"/>
      <c r="M89" s="19"/>
      <c r="N89" s="19"/>
      <c r="O89" s="19"/>
      <c r="P89" s="19"/>
      <c r="Q89" s="17"/>
      <c r="R89" s="17"/>
      <c r="S89" s="17"/>
      <c r="T89" s="17"/>
      <c r="U89" s="17"/>
      <c r="V89" s="17"/>
      <c r="W89" s="17">
        <f>-700000-300000-25000-1000000</f>
        <v>-2025000</v>
      </c>
      <c r="X89" s="108"/>
      <c r="Y89" s="20">
        <f>SUM(Z89:AE89)</f>
        <v>0</v>
      </c>
      <c r="Z89" s="19"/>
      <c r="AA89" s="19"/>
      <c r="AB89" s="19"/>
      <c r="AC89" s="19"/>
      <c r="AD89" s="19"/>
      <c r="AE89" s="21"/>
      <c r="AF89" s="31"/>
      <c r="AG89" s="90">
        <f>C89+Y89</f>
        <v>-2025000</v>
      </c>
      <c r="AH89" s="24">
        <f>AG89</f>
        <v>-2025000</v>
      </c>
      <c r="AI89" s="92"/>
      <c r="AJ89" s="93"/>
    </row>
    <row r="90" spans="1:36" ht="16.5" hidden="1" thickBot="1">
      <c r="A90" s="187"/>
      <c r="B90" s="175"/>
      <c r="C90" s="39">
        <f>SUM(D90:K90,Q90:W90)</f>
        <v>0</v>
      </c>
      <c r="D90" s="35"/>
      <c r="E90" s="35"/>
      <c r="F90" s="35"/>
      <c r="G90" s="35"/>
      <c r="H90" s="35"/>
      <c r="I90" s="35"/>
      <c r="J90" s="35"/>
      <c r="K90" s="36">
        <f t="shared" si="31"/>
        <v>0</v>
      </c>
      <c r="L90" s="37"/>
      <c r="M90" s="37"/>
      <c r="N90" s="37"/>
      <c r="O90" s="37"/>
      <c r="P90" s="37"/>
      <c r="Q90" s="35"/>
      <c r="R90" s="35"/>
      <c r="S90" s="35"/>
      <c r="T90" s="35"/>
      <c r="U90" s="35"/>
      <c r="V90" s="35"/>
      <c r="W90" s="35"/>
      <c r="X90" s="109"/>
      <c r="Y90" s="39">
        <f>SUM(Z90:AE90)</f>
        <v>0</v>
      </c>
      <c r="Z90" s="37"/>
      <c r="AA90" s="37"/>
      <c r="AB90" s="37"/>
      <c r="AC90" s="37"/>
      <c r="AD90" s="37"/>
      <c r="AE90" s="40"/>
      <c r="AF90" s="97"/>
      <c r="AG90" s="98">
        <f>C90+Y90</f>
        <v>0</v>
      </c>
      <c r="AH90" s="99"/>
      <c r="AI90" s="95"/>
      <c r="AJ90" s="100"/>
    </row>
    <row r="91" spans="1:36" ht="17.25" customHeight="1" thickBot="1">
      <c r="A91" s="178" t="s">
        <v>54</v>
      </c>
      <c r="B91" s="179"/>
      <c r="C91" s="44">
        <f aca="true" t="shared" si="43" ref="C91:W91">SUM(C86:C90)</f>
        <v>-1150000</v>
      </c>
      <c r="D91" s="45">
        <f t="shared" si="43"/>
        <v>0</v>
      </c>
      <c r="E91" s="45">
        <f t="shared" si="43"/>
        <v>0</v>
      </c>
      <c r="F91" s="45">
        <f t="shared" si="43"/>
        <v>0</v>
      </c>
      <c r="G91" s="45">
        <f t="shared" si="43"/>
        <v>0</v>
      </c>
      <c r="H91" s="45">
        <f t="shared" si="43"/>
        <v>0</v>
      </c>
      <c r="I91" s="45">
        <f t="shared" si="43"/>
        <v>25000</v>
      </c>
      <c r="J91" s="45">
        <f t="shared" si="43"/>
        <v>0</v>
      </c>
      <c r="K91" s="45">
        <f t="shared" si="43"/>
        <v>0</v>
      </c>
      <c r="L91" s="45">
        <f t="shared" si="43"/>
        <v>0</v>
      </c>
      <c r="M91" s="45">
        <f t="shared" si="43"/>
        <v>0</v>
      </c>
      <c r="N91" s="45">
        <f t="shared" si="43"/>
        <v>0</v>
      </c>
      <c r="O91" s="45">
        <f t="shared" si="43"/>
        <v>0</v>
      </c>
      <c r="P91" s="45">
        <f t="shared" si="43"/>
        <v>0</v>
      </c>
      <c r="Q91" s="45">
        <f t="shared" si="43"/>
        <v>0</v>
      </c>
      <c r="R91" s="45">
        <f t="shared" si="43"/>
        <v>0</v>
      </c>
      <c r="S91" s="45">
        <f t="shared" si="43"/>
        <v>0</v>
      </c>
      <c r="T91" s="45">
        <f t="shared" si="43"/>
        <v>0</v>
      </c>
      <c r="U91" s="45">
        <f t="shared" si="43"/>
        <v>0</v>
      </c>
      <c r="V91" s="45">
        <f>SUM(V86:V90)</f>
        <v>850000</v>
      </c>
      <c r="W91" s="45">
        <f t="shared" si="43"/>
        <v>-2025000</v>
      </c>
      <c r="X91" s="110"/>
      <c r="Y91" s="85">
        <f>SUM(Y86:Y90)</f>
        <v>0</v>
      </c>
      <c r="Z91" s="45">
        <f aca="true" t="shared" si="44" ref="Z91:AE91">SUM(Z86:Z90)</f>
        <v>0</v>
      </c>
      <c r="AA91" s="45">
        <f t="shared" si="44"/>
        <v>0</v>
      </c>
      <c r="AB91" s="45">
        <f t="shared" si="44"/>
        <v>0</v>
      </c>
      <c r="AC91" s="45">
        <f t="shared" si="44"/>
        <v>0</v>
      </c>
      <c r="AD91" s="45">
        <f t="shared" si="44"/>
        <v>0</v>
      </c>
      <c r="AE91" s="46">
        <f t="shared" si="44"/>
        <v>0</v>
      </c>
      <c r="AF91" s="47">
        <f>SUM(AF86:AF90)</f>
        <v>0</v>
      </c>
      <c r="AG91" s="48">
        <f>SUM(AG86:AG90)</f>
        <v>-1150000</v>
      </c>
      <c r="AH91" s="44">
        <f>SUM(AH86:AH90)</f>
        <v>-1150000</v>
      </c>
      <c r="AI91" s="45">
        <f>SUM(AI86:AI90)</f>
        <v>0</v>
      </c>
      <c r="AJ91" s="49">
        <f>SUM(AJ86:AJ90)</f>
        <v>0</v>
      </c>
    </row>
    <row r="92" spans="1:36" ht="16.5" thickBot="1">
      <c r="A92" s="176" t="s">
        <v>55</v>
      </c>
      <c r="B92" s="177"/>
      <c r="C92" s="118">
        <f aca="true" t="shared" si="45" ref="C92:W92">C91+C85+C78+C71+C64+C53+C49+C36</f>
        <v>522500</v>
      </c>
      <c r="D92" s="119">
        <f t="shared" si="45"/>
        <v>0</v>
      </c>
      <c r="E92" s="119">
        <f t="shared" si="45"/>
        <v>0</v>
      </c>
      <c r="F92" s="119">
        <f t="shared" si="45"/>
        <v>850000</v>
      </c>
      <c r="G92" s="119">
        <f t="shared" si="45"/>
        <v>0</v>
      </c>
      <c r="H92" s="119">
        <f t="shared" si="45"/>
        <v>0</v>
      </c>
      <c r="I92" s="119">
        <f t="shared" si="45"/>
        <v>105000</v>
      </c>
      <c r="J92" s="119">
        <f t="shared" si="45"/>
        <v>0</v>
      </c>
      <c r="K92" s="119">
        <f t="shared" si="45"/>
        <v>-130000</v>
      </c>
      <c r="L92" s="120">
        <f t="shared" si="45"/>
        <v>0</v>
      </c>
      <c r="M92" s="120">
        <f t="shared" si="45"/>
        <v>0</v>
      </c>
      <c r="N92" s="120">
        <f t="shared" si="45"/>
        <v>-130000</v>
      </c>
      <c r="O92" s="120">
        <f t="shared" si="45"/>
        <v>0</v>
      </c>
      <c r="P92" s="120">
        <f t="shared" si="45"/>
        <v>0</v>
      </c>
      <c r="Q92" s="119">
        <f t="shared" si="45"/>
        <v>0</v>
      </c>
      <c r="R92" s="119">
        <f t="shared" si="45"/>
        <v>272500</v>
      </c>
      <c r="S92" s="119">
        <f t="shared" si="45"/>
        <v>0</v>
      </c>
      <c r="T92" s="119">
        <f t="shared" si="45"/>
        <v>600000</v>
      </c>
      <c r="U92" s="119">
        <f t="shared" si="45"/>
        <v>0</v>
      </c>
      <c r="V92" s="119">
        <f t="shared" si="45"/>
        <v>850000</v>
      </c>
      <c r="W92" s="119">
        <f t="shared" si="45"/>
        <v>-2025000</v>
      </c>
      <c r="X92" s="121"/>
      <c r="Y92" s="122">
        <f aca="true" t="shared" si="46" ref="Y92:AJ92">Y91+Y85+Y78+Y71+Y64+Y53+Y49+Y36</f>
        <v>-522500</v>
      </c>
      <c r="Z92" s="120">
        <f t="shared" si="46"/>
        <v>0</v>
      </c>
      <c r="AA92" s="120">
        <f t="shared" si="46"/>
        <v>0</v>
      </c>
      <c r="AB92" s="120">
        <f t="shared" si="46"/>
        <v>0</v>
      </c>
      <c r="AC92" s="120">
        <f t="shared" si="46"/>
        <v>-500000</v>
      </c>
      <c r="AD92" s="120">
        <f t="shared" si="46"/>
        <v>-372500</v>
      </c>
      <c r="AE92" s="123">
        <f t="shared" si="46"/>
        <v>350000</v>
      </c>
      <c r="AF92" s="124">
        <f t="shared" si="46"/>
        <v>0</v>
      </c>
      <c r="AG92" s="125">
        <f t="shared" si="46"/>
        <v>0</v>
      </c>
      <c r="AH92" s="118">
        <f t="shared" si="46"/>
        <v>0</v>
      </c>
      <c r="AI92" s="119">
        <f t="shared" si="46"/>
        <v>0</v>
      </c>
      <c r="AJ92" s="126">
        <f t="shared" si="46"/>
        <v>0</v>
      </c>
    </row>
    <row r="93" spans="35:36" ht="15">
      <c r="AI93" s="127"/>
      <c r="AJ93" s="127"/>
    </row>
    <row r="94" spans="34:36" ht="15">
      <c r="AH94" s="128"/>
      <c r="AI94" s="127"/>
      <c r="AJ94" s="127"/>
    </row>
    <row r="95" spans="2:36" ht="15.75">
      <c r="B95" s="129" t="s">
        <v>58</v>
      </c>
      <c r="C95" s="129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AF95" s="130" t="s">
        <v>90</v>
      </c>
      <c r="AI95" s="127"/>
      <c r="AJ95" s="127"/>
    </row>
    <row r="96" ht="15.75">
      <c r="B96" s="131"/>
    </row>
    <row r="97" ht="15">
      <c r="B97" s="132"/>
    </row>
    <row r="98" ht="15">
      <c r="B98" s="132"/>
    </row>
    <row r="99" ht="15">
      <c r="B99" s="132"/>
    </row>
  </sheetData>
  <sheetProtection/>
  <mergeCells count="42">
    <mergeCell ref="AH15:AJ15"/>
    <mergeCell ref="A79:A84"/>
    <mergeCell ref="A64:B64"/>
    <mergeCell ref="A37:A48"/>
    <mergeCell ref="A5:AJ5"/>
    <mergeCell ref="A53:B53"/>
    <mergeCell ref="A49:B49"/>
    <mergeCell ref="A10:B10"/>
    <mergeCell ref="A12:V12"/>
    <mergeCell ref="AG15:AG16"/>
    <mergeCell ref="A7:B7"/>
    <mergeCell ref="A6:V6"/>
    <mergeCell ref="A8:V8"/>
    <mergeCell ref="D15:W15"/>
    <mergeCell ref="C15:C16"/>
    <mergeCell ref="A9:B9"/>
    <mergeCell ref="AF15:AF16"/>
    <mergeCell ref="Z15:AE15"/>
    <mergeCell ref="X15:X16"/>
    <mergeCell ref="Y15:Y16"/>
    <mergeCell ref="A17:A35"/>
    <mergeCell ref="A36:B36"/>
    <mergeCell ref="A1:AJ1"/>
    <mergeCell ref="A2:AJ2"/>
    <mergeCell ref="A3:AJ3"/>
    <mergeCell ref="A4:AJ4"/>
    <mergeCell ref="A13:AJ13"/>
    <mergeCell ref="A65:A70"/>
    <mergeCell ref="A11:B11"/>
    <mergeCell ref="A50:A52"/>
    <mergeCell ref="A54:A63"/>
    <mergeCell ref="B18:B19"/>
    <mergeCell ref="A92:B92"/>
    <mergeCell ref="A91:B91"/>
    <mergeCell ref="B15:B16"/>
    <mergeCell ref="A71:B71"/>
    <mergeCell ref="A78:B78"/>
    <mergeCell ref="A85:B85"/>
    <mergeCell ref="A86:A90"/>
    <mergeCell ref="A15:A16"/>
    <mergeCell ref="B87:B88"/>
    <mergeCell ref="A72:A77"/>
  </mergeCells>
  <printOptions horizontalCentered="1"/>
  <pageMargins left="0.1968503937007874" right="0.11811023622047245" top="0.5511811023622047" bottom="0.15748031496062992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Пользователь Windows</cp:lastModifiedBy>
  <cp:lastPrinted>2023-06-06T10:34:24Z</cp:lastPrinted>
  <dcterms:created xsi:type="dcterms:W3CDTF">2022-02-04T07:50:42Z</dcterms:created>
  <dcterms:modified xsi:type="dcterms:W3CDTF">2023-06-06T10:35:41Z</dcterms:modified>
  <cp:category/>
  <cp:version/>
  <cp:contentType/>
  <cp:contentStatus/>
</cp:coreProperties>
</file>