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32" i="1"/>
  <c r="F136"/>
  <c r="F30" l="1"/>
  <c r="F29"/>
  <c r="F98"/>
  <c r="F94"/>
  <c r="F129"/>
  <c r="F131"/>
  <c r="E137"/>
  <c r="D137"/>
  <c r="F135"/>
  <c r="F133"/>
  <c r="F128"/>
  <c r="F126"/>
  <c r="F124"/>
  <c r="F122"/>
  <c r="F121"/>
  <c r="F120"/>
  <c r="F118"/>
  <c r="F117"/>
  <c r="F115"/>
  <c r="F113"/>
  <c r="F112"/>
  <c r="F110"/>
  <c r="F109"/>
  <c r="F107"/>
  <c r="F106"/>
  <c r="F104"/>
  <c r="F103"/>
  <c r="F101"/>
  <c r="F100"/>
  <c r="F97"/>
  <c r="F92"/>
  <c r="F91"/>
  <c r="F89"/>
  <c r="F88"/>
  <c r="F86"/>
  <c r="F85"/>
  <c r="F83"/>
  <c r="F82"/>
  <c r="F80"/>
  <c r="F79"/>
  <c r="F77"/>
  <c r="F76"/>
  <c r="F75"/>
  <c r="F74"/>
  <c r="F70"/>
  <c r="F69"/>
  <c r="F67"/>
  <c r="F65"/>
  <c r="F64"/>
  <c r="F63"/>
  <c r="F60"/>
  <c r="F58"/>
  <c r="F57"/>
  <c r="F55"/>
  <c r="F54"/>
  <c r="F52"/>
  <c r="F51"/>
  <c r="F49"/>
  <c r="F48"/>
  <c r="F46"/>
  <c r="F45"/>
  <c r="F41"/>
  <c r="F40"/>
  <c r="F38"/>
  <c r="F37"/>
  <c r="F35"/>
  <c r="F34"/>
  <c r="F32"/>
  <c r="F31"/>
  <c r="F28"/>
  <c r="F27"/>
  <c r="F25"/>
  <c r="F24"/>
  <c r="F22"/>
  <c r="F20"/>
  <c r="F19"/>
  <c r="F17"/>
  <c r="F14"/>
  <c r="F137" l="1"/>
</calcChain>
</file>

<file path=xl/sharedStrings.xml><?xml version="1.0" encoding="utf-8"?>
<sst xmlns="http://schemas.openxmlformats.org/spreadsheetml/2006/main" count="222" uniqueCount="109">
  <si>
    <t>ЗАТВЕРДЖУЮ</t>
  </si>
  <si>
    <t xml:space="preserve">з фондом заробітної плати за </t>
  </si>
  <si>
    <t>Міський голова</t>
  </si>
  <si>
    <t xml:space="preserve">    ШТАТНИЙ РОЗПИС </t>
  </si>
  <si>
    <t xml:space="preserve">       апарату Фастівської міської ради та її  виконавчого комітету </t>
  </si>
  <si>
    <t>№з/п</t>
  </si>
  <si>
    <t>Назва структурного підрозділу    та посад</t>
  </si>
  <si>
    <t xml:space="preserve">Кількість штатних посад </t>
  </si>
  <si>
    <t xml:space="preserve">Посадовий оклад </t>
  </si>
  <si>
    <t>Фонд заробітної плати на місяць (грн.)</t>
  </si>
  <si>
    <t xml:space="preserve">Міський голова </t>
  </si>
  <si>
    <t>1143.5</t>
  </si>
  <si>
    <t>Радник міського голови</t>
  </si>
  <si>
    <t>2419.3</t>
  </si>
  <si>
    <t>Апарат міської ради</t>
  </si>
  <si>
    <t xml:space="preserve">Секретар міської ради </t>
  </si>
  <si>
    <t>Відділ організаційного забезпечення діяльності ради  та її органів</t>
  </si>
  <si>
    <t>Начальник  відділу</t>
  </si>
  <si>
    <t>1229.3</t>
  </si>
  <si>
    <t xml:space="preserve">Головний спеціаліст з питань забезпечення діяльності  ради та її органів </t>
  </si>
  <si>
    <t xml:space="preserve">Сектор раціонального використання майна </t>
  </si>
  <si>
    <t>Завідувач сектору</t>
  </si>
  <si>
    <t>Відділ з питань інформаційного забезпечення та по роботі із ЗМІ</t>
  </si>
  <si>
    <t xml:space="preserve">Начальник відділу </t>
  </si>
  <si>
    <t>Головний спеціаліст по забезпеченню доступу до публічної інформації</t>
  </si>
  <si>
    <t xml:space="preserve">Апарат виконавчого комітету </t>
  </si>
  <si>
    <t>Загальний відділ</t>
  </si>
  <si>
    <t>Головний спеціаліст</t>
  </si>
  <si>
    <t>Відділ управління персоналом</t>
  </si>
  <si>
    <t xml:space="preserve">Головний спеціаліст </t>
  </si>
  <si>
    <t>Фінансово-господарський відділ</t>
  </si>
  <si>
    <t xml:space="preserve">Начальник відділу- головний бухгалтер </t>
  </si>
  <si>
    <t>Головний спеціаліст - бухгалтер</t>
  </si>
  <si>
    <t>Начальник</t>
  </si>
  <si>
    <t xml:space="preserve">Адміністратор </t>
  </si>
  <si>
    <t>Відділ державної реєстрації юридичних осіб, фізичних осіб - підприємців, прав на  нерухоме майно  та їх обтяжень</t>
  </si>
  <si>
    <t xml:space="preserve">Начальник </t>
  </si>
  <si>
    <t>Державний реєстратор</t>
  </si>
  <si>
    <t xml:space="preserve">Відділ ведення єдиного  демографічного реєстру населення </t>
  </si>
  <si>
    <t>Начальник відділу</t>
  </si>
  <si>
    <t xml:space="preserve">Відділ інформаційних технологій та комп'ютерного  забезпечення </t>
  </si>
  <si>
    <t xml:space="preserve">Відділ по роботі із зверненнями громадян </t>
  </si>
  <si>
    <t xml:space="preserve">Сектор демократичних ініціатив </t>
  </si>
  <si>
    <t>Інші структурні підрозділи  виконавчого комітету</t>
  </si>
  <si>
    <t>Управління економіки та міжнародного співробітництва</t>
  </si>
  <si>
    <t xml:space="preserve">Начальник управління </t>
  </si>
  <si>
    <t>Головний спеціаліст по міжнародній співпраці</t>
  </si>
  <si>
    <t>Сектор торгівлі та транспорту</t>
  </si>
  <si>
    <t xml:space="preserve">Юридичне управління </t>
  </si>
  <si>
    <t xml:space="preserve">Головний спеціаліст юридично-правового забезпечення </t>
  </si>
  <si>
    <t xml:space="preserve">Сектор юридично-правового забезпечення діяльності ради </t>
  </si>
  <si>
    <t xml:space="preserve">Відділ з питань раціонального  використання земель </t>
  </si>
  <si>
    <t>Головний спеціаліст з питань регулювання земельних відносин</t>
  </si>
  <si>
    <t>Відділ ведення Державного реєстру виборців</t>
  </si>
  <si>
    <t xml:space="preserve">Відділ сфери обслуговування населення, розміщення реклами та захиисту прав споживачів </t>
  </si>
  <si>
    <t>Головний спеціаліст з питань діяльності сфери обслуговування населення</t>
  </si>
  <si>
    <t>Відділ містобудування та архітектури</t>
  </si>
  <si>
    <t xml:space="preserve">Відділ  державного архітектурно-будівельного контролю </t>
  </si>
  <si>
    <t xml:space="preserve">Відділ капітального будівництва </t>
  </si>
  <si>
    <t xml:space="preserve">Сектор з питань мобілізаційної роботи </t>
  </si>
  <si>
    <t>Завідувач  сектору</t>
  </si>
  <si>
    <t>Служба у справах дітей та сім'ї</t>
  </si>
  <si>
    <t>Начальник  служби</t>
  </si>
  <si>
    <t xml:space="preserve">Сектор опіки, піклування та усиновлення </t>
  </si>
  <si>
    <t>Відділ з питань фізичної культури та спорту</t>
  </si>
  <si>
    <t>Архівний відділ</t>
  </si>
  <si>
    <t>Відділ житлово-комунального господарства</t>
  </si>
  <si>
    <t>Сектор житлової політики,  квартирного обліку, розподілу  житла та з питань гуртожитків і ОСББ</t>
  </si>
  <si>
    <t xml:space="preserve">Відділ внутрішнього  фінансового контролю та аудиту </t>
  </si>
  <si>
    <t xml:space="preserve">Відділ з питань енергозбереження, енергоефективності  та екології </t>
  </si>
  <si>
    <t>Головний спеціаліст з питань екології та охорони навколишнього природного середовища</t>
  </si>
  <si>
    <t xml:space="preserve">Сектор з питань надзвичайних  ситуацій, цивільного захисту населення </t>
  </si>
  <si>
    <t xml:space="preserve">Завідувач сектору </t>
  </si>
  <si>
    <t>Сектор  публічних закупівель</t>
  </si>
  <si>
    <t xml:space="preserve">Відділ господарського забезпечення </t>
  </si>
  <si>
    <t>Водій автотранспортних засобів</t>
  </si>
  <si>
    <t>Черговий відповідальний</t>
  </si>
  <si>
    <t>Прибиральник службових приміщень</t>
  </si>
  <si>
    <t>Робітник з комплексного обслуговування й ремонту будинків</t>
  </si>
  <si>
    <t xml:space="preserve">Органи самоорганізації населення </t>
  </si>
  <si>
    <t xml:space="preserve">Голова комітету самоорганізації населення </t>
  </si>
  <si>
    <t xml:space="preserve">Секретар комітету самоорганізації населення </t>
  </si>
  <si>
    <t>Всього</t>
  </si>
  <si>
    <t>Управління надання адміністративних послуг</t>
  </si>
  <si>
    <t>Відділ організації надання адміністративних послуг</t>
  </si>
  <si>
    <t xml:space="preserve">Головний спеціаліст з питань підготовки  рішень щодо землекористування  землями територіальної громади </t>
  </si>
  <si>
    <t xml:space="preserve">Начальник - головний архітектор </t>
  </si>
  <si>
    <t xml:space="preserve">Головний спеціаліст з питань опіки та  піклування </t>
  </si>
  <si>
    <t xml:space="preserve">Завідувач  сектору </t>
  </si>
  <si>
    <t xml:space="preserve">Леся Тхоржевська </t>
  </si>
  <si>
    <t>_______________Михайло Нетяжук</t>
  </si>
  <si>
    <t>Відділ з питань охорони здоров'я</t>
  </si>
  <si>
    <t>Заступник  міського голови з питань  діяльності виконавчих органів ради, з питань медицини</t>
  </si>
  <si>
    <t>Заступник  міського голови з питань  діяльності виконавчих органів ради,  з питань розвитку територій</t>
  </si>
  <si>
    <t>Заступник міського голови з питань  діяльності виконавчих органів ради, з питань ЖКГ</t>
  </si>
  <si>
    <t>Перший заступник міського голови з питань діяльності  виконавчих органів ради</t>
  </si>
  <si>
    <t>Керуючий справами  (секретар) виконавчого комітету Фастівської міської ради</t>
  </si>
  <si>
    <t>Заступник  міського голови з питань  діяльності виконавчих органів ради, з гуманітарних питань</t>
  </si>
  <si>
    <t>________________2021 р.</t>
  </si>
  <si>
    <t xml:space="preserve">Керуючий справами (секретар) виконавчого комітету Фастівської міської ради </t>
  </si>
  <si>
    <t>Код за класифі-катором професій</t>
  </si>
  <si>
    <t>Начальник фінансового-господарського  відділу - головний бухгалтер</t>
  </si>
  <si>
    <t xml:space="preserve">       Ольга Міхєєва</t>
  </si>
  <si>
    <t>Головний спеціаліст - енергоменеджер</t>
  </si>
  <si>
    <t>штат у кількості 119 штатних одиниць</t>
  </si>
  <si>
    <t>посадовими окладами  673280,00 грн.</t>
  </si>
  <si>
    <t>З 16.06.2021 року</t>
  </si>
  <si>
    <t>Начальник  відділу управління персоналом</t>
  </si>
  <si>
    <t xml:space="preserve">        Інна Яценко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</si>
</sst>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 applyBorder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/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vertical="top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top"/>
    </xf>
    <xf numFmtId="0" fontId="11" fillId="0" borderId="0" xfId="0" applyFont="1" applyAlignment="1">
      <alignment wrapText="1"/>
    </xf>
    <xf numFmtId="0" fontId="11" fillId="0" borderId="2" xfId="0" applyFont="1" applyBorder="1" applyAlignment="1">
      <alignment horizontal="justify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5" xfId="0" applyBorder="1"/>
    <xf numFmtId="0" fontId="6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textRotation="90"/>
    </xf>
    <xf numFmtId="0" fontId="1" fillId="0" borderId="2" xfId="0" applyFont="1" applyBorder="1"/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textRotation="90" wrapText="1"/>
    </xf>
    <xf numFmtId="0" fontId="6" fillId="2" borderId="6" xfId="0" applyFont="1" applyFill="1" applyBorder="1" applyAlignment="1">
      <alignment horizontal="center" textRotation="90" wrapText="1"/>
    </xf>
    <xf numFmtId="0" fontId="6" fillId="2" borderId="5" xfId="0" applyFont="1" applyFill="1" applyBorder="1" applyAlignment="1">
      <alignment horizontal="center" textRotation="90" wrapText="1"/>
    </xf>
    <xf numFmtId="0" fontId="1" fillId="0" borderId="5" xfId="0" applyFont="1" applyBorder="1"/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3"/>
  <sheetViews>
    <sheetView tabSelected="1" topLeftCell="A118" workbookViewId="0">
      <selection activeCell="E146" sqref="E146"/>
    </sheetView>
  </sheetViews>
  <sheetFormatPr defaultRowHeight="18.75"/>
  <cols>
    <col min="1" max="1" width="4.28515625" style="6" customWidth="1"/>
    <col min="2" max="2" width="65.140625" style="29" customWidth="1"/>
    <col min="3" max="3" width="8" style="27" customWidth="1"/>
    <col min="4" max="4" width="8.140625" style="27" customWidth="1"/>
    <col min="5" max="5" width="9.85546875" style="27" customWidth="1"/>
    <col min="6" max="6" width="13.85546875" style="27" customWidth="1"/>
    <col min="7" max="7" width="10.85546875" style="6" customWidth="1"/>
    <col min="8" max="8" width="12.42578125" style="6" customWidth="1"/>
    <col min="9" max="16384" width="9.140625" style="6"/>
  </cols>
  <sheetData>
    <row r="1" spans="1:19" ht="20.25" customHeight="1">
      <c r="A1" s="1"/>
      <c r="B1" s="2"/>
      <c r="C1" s="84" t="s">
        <v>0</v>
      </c>
      <c r="D1" s="84"/>
      <c r="E1" s="84"/>
      <c r="F1" s="84"/>
      <c r="G1" s="84"/>
      <c r="H1" s="84"/>
      <c r="I1" s="3"/>
      <c r="J1" s="3"/>
      <c r="K1" s="4"/>
      <c r="L1" s="4"/>
      <c r="M1" s="4"/>
      <c r="N1" s="4"/>
      <c r="O1" s="4"/>
      <c r="P1" s="4"/>
      <c r="Q1" s="4"/>
      <c r="R1" s="5"/>
      <c r="S1" s="5"/>
    </row>
    <row r="2" spans="1:19" ht="18" customHeight="1">
      <c r="A2" s="1"/>
      <c r="B2" s="2"/>
      <c r="C2" s="84"/>
      <c r="D2" s="84"/>
      <c r="E2" s="84"/>
      <c r="F2" s="84"/>
      <c r="G2" s="84"/>
      <c r="H2" s="84"/>
      <c r="I2" s="7"/>
      <c r="J2" s="7"/>
      <c r="K2" s="7"/>
      <c r="L2" s="7"/>
      <c r="M2" s="7"/>
      <c r="N2" s="4"/>
      <c r="O2" s="4"/>
      <c r="P2" s="4"/>
      <c r="Q2" s="4"/>
      <c r="R2" s="5"/>
      <c r="S2" s="5"/>
    </row>
    <row r="3" spans="1:19" ht="15.75" customHeight="1">
      <c r="A3" s="1"/>
      <c r="B3" s="2"/>
      <c r="C3" s="84" t="s">
        <v>104</v>
      </c>
      <c r="D3" s="84"/>
      <c r="E3" s="84"/>
      <c r="F3" s="84"/>
      <c r="G3" s="84"/>
      <c r="H3" s="84"/>
      <c r="I3" s="8"/>
      <c r="J3" s="8"/>
      <c r="K3" s="4"/>
      <c r="L3" s="4"/>
      <c r="M3" s="4"/>
      <c r="N3" s="4"/>
      <c r="O3" s="4"/>
      <c r="P3" s="4"/>
      <c r="Q3" s="4"/>
      <c r="R3" s="5"/>
      <c r="S3" s="5"/>
    </row>
    <row r="4" spans="1:19" ht="15.75" customHeight="1">
      <c r="A4" s="1"/>
      <c r="B4" s="2"/>
      <c r="C4" s="84" t="s">
        <v>1</v>
      </c>
      <c r="D4" s="84"/>
      <c r="E4" s="84"/>
      <c r="F4" s="84"/>
      <c r="G4" s="84"/>
      <c r="H4" s="84"/>
      <c r="I4" s="9"/>
      <c r="J4" s="10"/>
      <c r="K4" s="4"/>
      <c r="L4" s="4"/>
      <c r="M4" s="4"/>
      <c r="N4" s="4"/>
      <c r="O4" s="4"/>
      <c r="P4" s="4"/>
      <c r="Q4" s="4"/>
      <c r="R4" s="5"/>
      <c r="S4" s="5"/>
    </row>
    <row r="5" spans="1:19" ht="18.75" customHeight="1">
      <c r="A5" s="1"/>
      <c r="B5" s="2"/>
      <c r="C5" s="85" t="s">
        <v>105</v>
      </c>
      <c r="D5" s="85"/>
      <c r="E5" s="85"/>
      <c r="F5" s="85"/>
      <c r="G5" s="85"/>
      <c r="H5" s="33"/>
      <c r="I5" s="11"/>
      <c r="J5" s="11"/>
      <c r="K5" s="11"/>
      <c r="L5" s="11"/>
      <c r="M5" s="11"/>
      <c r="N5" s="11"/>
      <c r="O5" s="11"/>
      <c r="P5" s="11"/>
      <c r="Q5" s="11"/>
      <c r="R5" s="12"/>
      <c r="S5" s="12"/>
    </row>
    <row r="6" spans="1:19" ht="18.75" customHeight="1">
      <c r="A6" s="11"/>
      <c r="B6" s="13"/>
      <c r="C6" s="34" t="s">
        <v>2</v>
      </c>
      <c r="D6" s="34"/>
      <c r="E6" s="34"/>
      <c r="F6" s="34"/>
      <c r="G6" s="34"/>
      <c r="H6" s="34"/>
      <c r="I6" s="11"/>
      <c r="J6" s="11"/>
      <c r="K6" s="11"/>
      <c r="L6" s="11"/>
      <c r="M6" s="11"/>
      <c r="N6" s="11"/>
      <c r="O6" s="11"/>
      <c r="P6" s="11"/>
      <c r="Q6" s="11"/>
      <c r="R6" s="12"/>
      <c r="S6" s="12"/>
    </row>
    <row r="7" spans="1:19" ht="18.75" customHeight="1">
      <c r="A7" s="11"/>
      <c r="B7" s="13"/>
      <c r="C7" s="34" t="s">
        <v>90</v>
      </c>
      <c r="D7" s="34"/>
      <c r="E7" s="34"/>
      <c r="F7" s="34"/>
      <c r="G7" s="34"/>
      <c r="H7" s="34"/>
      <c r="I7" s="11"/>
      <c r="J7" s="11"/>
      <c r="K7" s="11"/>
      <c r="L7" s="11"/>
      <c r="M7" s="11"/>
      <c r="N7" s="11"/>
      <c r="O7" s="11"/>
      <c r="P7" s="11"/>
      <c r="Q7" s="11"/>
      <c r="R7" s="12"/>
      <c r="S7" s="12"/>
    </row>
    <row r="8" spans="1:19" ht="21.75" customHeight="1">
      <c r="A8" s="11"/>
      <c r="B8" s="13"/>
      <c r="C8" s="34" t="s">
        <v>98</v>
      </c>
      <c r="D8" s="34"/>
      <c r="E8" s="34"/>
      <c r="F8" s="34"/>
      <c r="G8" s="34"/>
      <c r="H8" s="34"/>
      <c r="I8" s="11"/>
      <c r="J8" s="11"/>
      <c r="K8" s="11"/>
      <c r="L8" s="11"/>
      <c r="M8" s="11"/>
      <c r="N8" s="11"/>
      <c r="O8" s="11"/>
      <c r="P8" s="11"/>
      <c r="Q8" s="11"/>
      <c r="R8" s="12"/>
      <c r="S8" s="12"/>
    </row>
    <row r="9" spans="1:19" ht="33" customHeight="1">
      <c r="A9" s="11"/>
      <c r="B9" s="86" t="s">
        <v>3</v>
      </c>
      <c r="C9" s="86"/>
      <c r="D9" s="86"/>
      <c r="E9" s="86"/>
      <c r="F9" s="14"/>
      <c r="G9" s="14"/>
      <c r="H9" s="14"/>
      <c r="I9" s="11"/>
      <c r="J9" s="11"/>
      <c r="K9" s="11"/>
      <c r="L9" s="11"/>
      <c r="M9" s="11"/>
      <c r="N9" s="11"/>
      <c r="O9" s="11"/>
      <c r="P9" s="11"/>
      <c r="Q9" s="11"/>
      <c r="R9" s="12"/>
      <c r="S9" s="12"/>
    </row>
    <row r="10" spans="1:19" ht="18.75" customHeight="1">
      <c r="A10" s="11"/>
      <c r="B10" s="15" t="s">
        <v>4</v>
      </c>
      <c r="C10" s="14"/>
      <c r="D10" s="14"/>
      <c r="E10" s="14"/>
      <c r="F10" s="14"/>
      <c r="G10" s="14"/>
      <c r="H10" s="14"/>
      <c r="I10" s="11"/>
      <c r="J10" s="11"/>
      <c r="K10" s="11"/>
      <c r="L10" s="11"/>
      <c r="M10" s="11"/>
      <c r="N10" s="11"/>
      <c r="O10" s="11"/>
      <c r="P10" s="11"/>
      <c r="Q10" s="11"/>
      <c r="R10" s="12"/>
      <c r="S10" s="12"/>
    </row>
    <row r="11" spans="1:19" s="38" customFormat="1" ht="28.5" customHeight="1">
      <c r="A11" s="35"/>
      <c r="B11" s="76" t="s">
        <v>106</v>
      </c>
      <c r="C11" s="76"/>
      <c r="D11" s="76"/>
      <c r="E11" s="7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  <c r="S11" s="37"/>
    </row>
    <row r="12" spans="1:19" ht="90" customHeight="1">
      <c r="A12" s="77" t="s">
        <v>5</v>
      </c>
      <c r="B12" s="79" t="s">
        <v>6</v>
      </c>
      <c r="C12" s="80" t="s">
        <v>100</v>
      </c>
      <c r="D12" s="82" t="s">
        <v>7</v>
      </c>
      <c r="E12" s="66" t="s">
        <v>8</v>
      </c>
      <c r="F12" s="66" t="s">
        <v>9</v>
      </c>
    </row>
    <row r="13" spans="1:19" ht="57" customHeight="1">
      <c r="A13" s="78"/>
      <c r="B13" s="79"/>
      <c r="C13" s="81"/>
      <c r="D13" s="83"/>
      <c r="E13" s="78"/>
      <c r="F13" s="66"/>
    </row>
    <row r="14" spans="1:19" s="20" customFormat="1">
      <c r="A14" s="16">
        <v>1</v>
      </c>
      <c r="B14" s="17" t="s">
        <v>10</v>
      </c>
      <c r="C14" s="16" t="s">
        <v>11</v>
      </c>
      <c r="D14" s="18">
        <v>1</v>
      </c>
      <c r="E14" s="19">
        <v>15000</v>
      </c>
      <c r="F14" s="19">
        <f>E14</f>
        <v>15000</v>
      </c>
    </row>
    <row r="15" spans="1:19" s="20" customFormat="1">
      <c r="A15" s="21">
        <v>2</v>
      </c>
      <c r="B15" s="22" t="s">
        <v>12</v>
      </c>
      <c r="C15" s="16" t="s">
        <v>13</v>
      </c>
      <c r="D15" s="18">
        <v>1</v>
      </c>
      <c r="E15" s="19">
        <v>5350</v>
      </c>
      <c r="F15" s="19">
        <v>5350</v>
      </c>
    </row>
    <row r="16" spans="1:19" s="20" customFormat="1">
      <c r="A16" s="67" t="s">
        <v>14</v>
      </c>
      <c r="B16" s="68"/>
      <c r="C16" s="68"/>
      <c r="D16" s="68"/>
      <c r="E16" s="68"/>
      <c r="F16" s="69"/>
    </row>
    <row r="17" spans="1:6" s="20" customFormat="1">
      <c r="A17" s="16">
        <v>3</v>
      </c>
      <c r="B17" s="17" t="s">
        <v>15</v>
      </c>
      <c r="C17" s="16" t="s">
        <v>11</v>
      </c>
      <c r="D17" s="18">
        <v>1</v>
      </c>
      <c r="E17" s="19">
        <v>12000</v>
      </c>
      <c r="F17" s="19">
        <f>E17</f>
        <v>12000</v>
      </c>
    </row>
    <row r="18" spans="1:6" s="20" customFormat="1" ht="19.5">
      <c r="A18" s="43" t="s">
        <v>16</v>
      </c>
      <c r="B18" s="44"/>
      <c r="C18" s="44"/>
      <c r="D18" s="44"/>
      <c r="E18" s="44"/>
      <c r="F18" s="45"/>
    </row>
    <row r="19" spans="1:6" s="20" customFormat="1">
      <c r="A19" s="16">
        <v>4</v>
      </c>
      <c r="B19" s="17" t="s">
        <v>17</v>
      </c>
      <c r="C19" s="16" t="s">
        <v>18</v>
      </c>
      <c r="D19" s="18">
        <v>1</v>
      </c>
      <c r="E19" s="19">
        <v>7000</v>
      </c>
      <c r="F19" s="19">
        <f>E19</f>
        <v>7000</v>
      </c>
    </row>
    <row r="20" spans="1:6" s="20" customFormat="1" ht="37.5">
      <c r="A20" s="16">
        <v>5</v>
      </c>
      <c r="B20" s="17" t="s">
        <v>19</v>
      </c>
      <c r="C20" s="16" t="s">
        <v>13</v>
      </c>
      <c r="D20" s="18">
        <v>1</v>
      </c>
      <c r="E20" s="19">
        <v>5100</v>
      </c>
      <c r="F20" s="19">
        <f>E20</f>
        <v>5100</v>
      </c>
    </row>
    <row r="21" spans="1:6" s="20" customFormat="1" ht="19.5">
      <c r="A21" s="43" t="s">
        <v>20</v>
      </c>
      <c r="B21" s="44"/>
      <c r="C21" s="44"/>
      <c r="D21" s="44"/>
      <c r="E21" s="44"/>
      <c r="F21" s="45"/>
    </row>
    <row r="22" spans="1:6" s="20" customFormat="1" ht="20.25" customHeight="1">
      <c r="A22" s="16">
        <v>6</v>
      </c>
      <c r="B22" s="17" t="s">
        <v>21</v>
      </c>
      <c r="C22" s="16" t="s">
        <v>18</v>
      </c>
      <c r="D22" s="18">
        <v>1</v>
      </c>
      <c r="E22" s="19">
        <v>6000</v>
      </c>
      <c r="F22" s="19">
        <f>E22</f>
        <v>6000</v>
      </c>
    </row>
    <row r="23" spans="1:6" s="20" customFormat="1" ht="19.5">
      <c r="A23" s="43" t="s">
        <v>22</v>
      </c>
      <c r="B23" s="44"/>
      <c r="C23" s="44"/>
      <c r="D23" s="44"/>
      <c r="E23" s="44"/>
      <c r="F23" s="45"/>
    </row>
    <row r="24" spans="1:6" s="20" customFormat="1">
      <c r="A24" s="16">
        <v>7</v>
      </c>
      <c r="B24" s="17" t="s">
        <v>23</v>
      </c>
      <c r="C24" s="16" t="s">
        <v>18</v>
      </c>
      <c r="D24" s="18">
        <v>1</v>
      </c>
      <c r="E24" s="19">
        <v>7000</v>
      </c>
      <c r="F24" s="19">
        <f>E24</f>
        <v>7000</v>
      </c>
    </row>
    <row r="25" spans="1:6" s="20" customFormat="1" ht="37.5">
      <c r="A25" s="16">
        <v>8</v>
      </c>
      <c r="B25" s="17" t="s">
        <v>24</v>
      </c>
      <c r="C25" s="16" t="s">
        <v>13</v>
      </c>
      <c r="D25" s="18">
        <v>1</v>
      </c>
      <c r="E25" s="19">
        <v>5100</v>
      </c>
      <c r="F25" s="19">
        <f>E25</f>
        <v>5100</v>
      </c>
    </row>
    <row r="26" spans="1:6" s="20" customFormat="1" ht="19.5">
      <c r="A26" s="70" t="s">
        <v>25</v>
      </c>
      <c r="B26" s="71"/>
      <c r="C26" s="71"/>
      <c r="D26" s="71"/>
      <c r="E26" s="71"/>
      <c r="F26" s="72"/>
    </row>
    <row r="27" spans="1:6" s="20" customFormat="1" ht="37.5">
      <c r="A27" s="16">
        <v>9</v>
      </c>
      <c r="B27" s="17" t="s">
        <v>95</v>
      </c>
      <c r="C27" s="16" t="s">
        <v>11</v>
      </c>
      <c r="D27" s="18">
        <v>1</v>
      </c>
      <c r="E27" s="19">
        <v>12500</v>
      </c>
      <c r="F27" s="19">
        <f>E27</f>
        <v>12500</v>
      </c>
    </row>
    <row r="28" spans="1:6" s="20" customFormat="1" ht="40.5" customHeight="1">
      <c r="A28" s="16">
        <v>10</v>
      </c>
      <c r="B28" s="17" t="s">
        <v>97</v>
      </c>
      <c r="C28" s="16" t="s">
        <v>11</v>
      </c>
      <c r="D28" s="18">
        <v>1</v>
      </c>
      <c r="E28" s="19">
        <v>12000</v>
      </c>
      <c r="F28" s="19">
        <f>E28</f>
        <v>12000</v>
      </c>
    </row>
    <row r="29" spans="1:6" s="20" customFormat="1" ht="35.25" customHeight="1">
      <c r="A29" s="16">
        <v>11</v>
      </c>
      <c r="B29" s="31" t="s">
        <v>92</v>
      </c>
      <c r="C29" s="16" t="s">
        <v>11</v>
      </c>
      <c r="D29" s="18">
        <v>1</v>
      </c>
      <c r="E29" s="19">
        <v>12000</v>
      </c>
      <c r="F29" s="19">
        <f>E29</f>
        <v>12000</v>
      </c>
    </row>
    <row r="30" spans="1:6" s="20" customFormat="1" ht="36" customHeight="1">
      <c r="A30" s="16">
        <v>12</v>
      </c>
      <c r="B30" s="32" t="s">
        <v>93</v>
      </c>
      <c r="C30" s="16" t="s">
        <v>11</v>
      </c>
      <c r="D30" s="18">
        <v>1</v>
      </c>
      <c r="E30" s="19">
        <v>12000</v>
      </c>
      <c r="F30" s="19">
        <f>E30</f>
        <v>12000</v>
      </c>
    </row>
    <row r="31" spans="1:6" s="20" customFormat="1" ht="37.5">
      <c r="A31" s="16">
        <v>13</v>
      </c>
      <c r="B31" s="17" t="s">
        <v>94</v>
      </c>
      <c r="C31" s="16" t="s">
        <v>11</v>
      </c>
      <c r="D31" s="18">
        <v>1</v>
      </c>
      <c r="E31" s="19">
        <v>12000</v>
      </c>
      <c r="F31" s="19">
        <f>SUM(E31:E31)</f>
        <v>12000</v>
      </c>
    </row>
    <row r="32" spans="1:6" s="20" customFormat="1" ht="37.5">
      <c r="A32" s="16">
        <v>14</v>
      </c>
      <c r="B32" s="17" t="s">
        <v>96</v>
      </c>
      <c r="C32" s="16" t="s">
        <v>18</v>
      </c>
      <c r="D32" s="18">
        <v>1</v>
      </c>
      <c r="E32" s="19">
        <v>12000</v>
      </c>
      <c r="F32" s="19">
        <f>SUM(E32:E32)</f>
        <v>12000</v>
      </c>
    </row>
    <row r="33" spans="1:8" s="20" customFormat="1" ht="19.5">
      <c r="A33" s="43" t="s">
        <v>26</v>
      </c>
      <c r="B33" s="44"/>
      <c r="C33" s="44"/>
      <c r="D33" s="44"/>
      <c r="E33" s="44"/>
      <c r="F33" s="45"/>
    </row>
    <row r="34" spans="1:8" s="20" customFormat="1">
      <c r="A34" s="16">
        <v>15</v>
      </c>
      <c r="B34" s="17" t="s">
        <v>23</v>
      </c>
      <c r="C34" s="16" t="s">
        <v>18</v>
      </c>
      <c r="D34" s="18">
        <v>1</v>
      </c>
      <c r="E34" s="19">
        <v>7000</v>
      </c>
      <c r="F34" s="19">
        <f>E34</f>
        <v>7000</v>
      </c>
    </row>
    <row r="35" spans="1:8" s="20" customFormat="1">
      <c r="A35" s="16">
        <v>16</v>
      </c>
      <c r="B35" s="17" t="s">
        <v>27</v>
      </c>
      <c r="C35" s="16" t="s">
        <v>13</v>
      </c>
      <c r="D35" s="18">
        <v>4</v>
      </c>
      <c r="E35" s="19">
        <v>5100</v>
      </c>
      <c r="F35" s="19">
        <f>E35*4</f>
        <v>20400</v>
      </c>
    </row>
    <row r="36" spans="1:8" s="20" customFormat="1" ht="19.5">
      <c r="A36" s="43" t="s">
        <v>28</v>
      </c>
      <c r="B36" s="44"/>
      <c r="C36" s="44"/>
      <c r="D36" s="44"/>
      <c r="E36" s="44"/>
      <c r="F36" s="45"/>
    </row>
    <row r="37" spans="1:8" s="20" customFormat="1">
      <c r="A37" s="16">
        <v>17</v>
      </c>
      <c r="B37" s="17" t="s">
        <v>23</v>
      </c>
      <c r="C37" s="16" t="s">
        <v>18</v>
      </c>
      <c r="D37" s="18">
        <v>1</v>
      </c>
      <c r="E37" s="19">
        <v>7000</v>
      </c>
      <c r="F37" s="19">
        <f>SUM(E37:E37)</f>
        <v>7000</v>
      </c>
    </row>
    <row r="38" spans="1:8" s="20" customFormat="1">
      <c r="A38" s="16">
        <v>18</v>
      </c>
      <c r="B38" s="17" t="s">
        <v>29</v>
      </c>
      <c r="C38" s="16" t="s">
        <v>13</v>
      </c>
      <c r="D38" s="18">
        <v>1</v>
      </c>
      <c r="E38" s="19">
        <v>5100</v>
      </c>
      <c r="F38" s="19">
        <f>E38</f>
        <v>5100</v>
      </c>
    </row>
    <row r="39" spans="1:8" s="20" customFormat="1" ht="19.5">
      <c r="A39" s="43" t="s">
        <v>30</v>
      </c>
      <c r="B39" s="44"/>
      <c r="C39" s="44"/>
      <c r="D39" s="44"/>
      <c r="E39" s="44"/>
      <c r="F39" s="45"/>
    </row>
    <row r="40" spans="1:8" s="20" customFormat="1">
      <c r="A40" s="16">
        <v>19</v>
      </c>
      <c r="B40" s="17" t="s">
        <v>31</v>
      </c>
      <c r="C40" s="16" t="s">
        <v>18</v>
      </c>
      <c r="D40" s="18">
        <v>1</v>
      </c>
      <c r="E40" s="19">
        <v>7000</v>
      </c>
      <c r="F40" s="19">
        <f>SUM(E40:E40)</f>
        <v>7000</v>
      </c>
    </row>
    <row r="41" spans="1:8" s="20" customFormat="1">
      <c r="A41" s="16">
        <v>20</v>
      </c>
      <c r="B41" s="17" t="s">
        <v>32</v>
      </c>
      <c r="C41" s="16" t="s">
        <v>13</v>
      </c>
      <c r="D41" s="18">
        <v>3</v>
      </c>
      <c r="E41" s="19">
        <v>5100</v>
      </c>
      <c r="F41" s="19">
        <f>E41*3</f>
        <v>15300</v>
      </c>
    </row>
    <row r="42" spans="1:8" s="20" customFormat="1" ht="19.5">
      <c r="A42" s="43" t="s">
        <v>83</v>
      </c>
      <c r="B42" s="62"/>
      <c r="C42" s="62"/>
      <c r="D42" s="62"/>
      <c r="E42" s="62"/>
      <c r="F42" s="63"/>
    </row>
    <row r="43" spans="1:8" s="20" customFormat="1">
      <c r="A43" s="21">
        <v>21</v>
      </c>
      <c r="B43" s="16" t="s">
        <v>45</v>
      </c>
      <c r="C43" s="19" t="s">
        <v>18</v>
      </c>
      <c r="D43" s="19">
        <v>1</v>
      </c>
      <c r="E43" s="19">
        <v>7000</v>
      </c>
      <c r="F43" s="19">
        <v>7000</v>
      </c>
    </row>
    <row r="44" spans="1:8" s="20" customFormat="1">
      <c r="A44" s="61" t="s">
        <v>84</v>
      </c>
      <c r="B44" s="62"/>
      <c r="C44" s="62"/>
      <c r="D44" s="62"/>
      <c r="E44" s="62"/>
      <c r="F44" s="63"/>
    </row>
    <row r="45" spans="1:8" s="20" customFormat="1">
      <c r="A45" s="16">
        <v>22</v>
      </c>
      <c r="B45" s="17" t="s">
        <v>33</v>
      </c>
      <c r="C45" s="16" t="s">
        <v>18</v>
      </c>
      <c r="D45" s="18">
        <v>1</v>
      </c>
      <c r="E45" s="19">
        <v>7000</v>
      </c>
      <c r="F45" s="19">
        <f>SUM(E45:E45)</f>
        <v>7000</v>
      </c>
    </row>
    <row r="46" spans="1:8" s="20" customFormat="1">
      <c r="A46" s="16">
        <v>23</v>
      </c>
      <c r="B46" s="17" t="s">
        <v>34</v>
      </c>
      <c r="C46" s="16" t="s">
        <v>13</v>
      </c>
      <c r="D46" s="18">
        <v>9</v>
      </c>
      <c r="E46" s="19">
        <v>5300</v>
      </c>
      <c r="F46" s="19">
        <f>E46*D46</f>
        <v>47700</v>
      </c>
    </row>
    <row r="47" spans="1:8" s="20" customFormat="1" ht="39.75" customHeight="1">
      <c r="A47" s="73" t="s">
        <v>35</v>
      </c>
      <c r="B47" s="74"/>
      <c r="C47" s="74"/>
      <c r="D47" s="74"/>
      <c r="E47" s="74"/>
      <c r="F47" s="75"/>
      <c r="G47" s="23"/>
      <c r="H47" s="23"/>
    </row>
    <row r="48" spans="1:8" s="20" customFormat="1">
      <c r="A48" s="16">
        <v>24</v>
      </c>
      <c r="B48" s="17" t="s">
        <v>36</v>
      </c>
      <c r="C48" s="16" t="s">
        <v>18</v>
      </c>
      <c r="D48" s="18">
        <v>1</v>
      </c>
      <c r="E48" s="19">
        <v>7000</v>
      </c>
      <c r="F48" s="19">
        <f>SUM(E48:E48)</f>
        <v>7000</v>
      </c>
    </row>
    <row r="49" spans="1:6" s="20" customFormat="1">
      <c r="A49" s="16">
        <v>25</v>
      </c>
      <c r="B49" s="17" t="s">
        <v>37</v>
      </c>
      <c r="C49" s="16" t="s">
        <v>13</v>
      </c>
      <c r="D49" s="18">
        <v>2</v>
      </c>
      <c r="E49" s="19">
        <v>5300</v>
      </c>
      <c r="F49" s="19">
        <f>D49*E49</f>
        <v>10600</v>
      </c>
    </row>
    <row r="50" spans="1:6" s="20" customFormat="1">
      <c r="A50" s="61" t="s">
        <v>38</v>
      </c>
      <c r="B50" s="62"/>
      <c r="C50" s="62"/>
      <c r="D50" s="62"/>
      <c r="E50" s="62"/>
      <c r="F50" s="63"/>
    </row>
    <row r="51" spans="1:6" s="20" customFormat="1">
      <c r="A51" s="16">
        <v>26</v>
      </c>
      <c r="B51" s="17" t="s">
        <v>39</v>
      </c>
      <c r="C51" s="16" t="s">
        <v>18</v>
      </c>
      <c r="D51" s="18">
        <v>1</v>
      </c>
      <c r="E51" s="19">
        <v>7000</v>
      </c>
      <c r="F51" s="19">
        <f>SUM(E51:E51)</f>
        <v>7000</v>
      </c>
    </row>
    <row r="52" spans="1:6" s="20" customFormat="1">
      <c r="A52" s="16">
        <v>27</v>
      </c>
      <c r="B52" s="17" t="s">
        <v>27</v>
      </c>
      <c r="C52" s="16" t="s">
        <v>13</v>
      </c>
      <c r="D52" s="18">
        <v>1</v>
      </c>
      <c r="E52" s="19">
        <v>5100</v>
      </c>
      <c r="F52" s="19">
        <f>SUM(E52:E52)</f>
        <v>5100</v>
      </c>
    </row>
    <row r="53" spans="1:6" s="20" customFormat="1" ht="19.5">
      <c r="A53" s="43" t="s">
        <v>40</v>
      </c>
      <c r="B53" s="44"/>
      <c r="C53" s="44"/>
      <c r="D53" s="44"/>
      <c r="E53" s="44"/>
      <c r="F53" s="45"/>
    </row>
    <row r="54" spans="1:6" s="20" customFormat="1">
      <c r="A54" s="16">
        <v>28</v>
      </c>
      <c r="B54" s="17" t="s">
        <v>39</v>
      </c>
      <c r="C54" s="16" t="s">
        <v>18</v>
      </c>
      <c r="D54" s="18">
        <v>1</v>
      </c>
      <c r="E54" s="19">
        <v>7000</v>
      </c>
      <c r="F54" s="19">
        <f>SUM(E54:E54)</f>
        <v>7000</v>
      </c>
    </row>
    <row r="55" spans="1:6" s="20" customFormat="1">
      <c r="A55" s="16">
        <v>29</v>
      </c>
      <c r="B55" s="17" t="s">
        <v>29</v>
      </c>
      <c r="C55" s="16" t="s">
        <v>13</v>
      </c>
      <c r="D55" s="18">
        <v>1</v>
      </c>
      <c r="E55" s="19">
        <v>5100</v>
      </c>
      <c r="F55" s="19">
        <f>SUM(E55:E55)</f>
        <v>5100</v>
      </c>
    </row>
    <row r="56" spans="1:6" s="20" customFormat="1" ht="19.5">
      <c r="A56" s="52" t="s">
        <v>41</v>
      </c>
      <c r="B56" s="53"/>
      <c r="C56" s="53"/>
      <c r="D56" s="53"/>
      <c r="E56" s="53"/>
      <c r="F56" s="54"/>
    </row>
    <row r="57" spans="1:6" s="20" customFormat="1">
      <c r="A57" s="16">
        <v>30</v>
      </c>
      <c r="B57" s="17" t="s">
        <v>39</v>
      </c>
      <c r="C57" s="16" t="s">
        <v>18</v>
      </c>
      <c r="D57" s="18">
        <v>1</v>
      </c>
      <c r="E57" s="19">
        <v>7000</v>
      </c>
      <c r="F57" s="19">
        <f>SUM(E57:E57)</f>
        <v>7000</v>
      </c>
    </row>
    <row r="58" spans="1:6" s="20" customFormat="1">
      <c r="A58" s="16">
        <v>31</v>
      </c>
      <c r="B58" s="17" t="s">
        <v>27</v>
      </c>
      <c r="C58" s="16" t="s">
        <v>13</v>
      </c>
      <c r="D58" s="18">
        <v>1</v>
      </c>
      <c r="E58" s="19">
        <v>5100</v>
      </c>
      <c r="F58" s="19">
        <f>SUM(E58:E58)</f>
        <v>5100</v>
      </c>
    </row>
    <row r="59" spans="1:6" s="20" customFormat="1" ht="19.5">
      <c r="A59" s="43" t="s">
        <v>42</v>
      </c>
      <c r="B59" s="44"/>
      <c r="C59" s="44"/>
      <c r="D59" s="44"/>
      <c r="E59" s="44"/>
      <c r="F59" s="45"/>
    </row>
    <row r="60" spans="1:6" s="20" customFormat="1">
      <c r="A60" s="16">
        <v>32</v>
      </c>
      <c r="B60" s="17" t="s">
        <v>88</v>
      </c>
      <c r="C60" s="16" t="s">
        <v>18</v>
      </c>
      <c r="D60" s="18">
        <v>1</v>
      </c>
      <c r="E60" s="19">
        <v>6000</v>
      </c>
      <c r="F60" s="19">
        <f>E60</f>
        <v>6000</v>
      </c>
    </row>
    <row r="61" spans="1:6" s="20" customFormat="1" ht="34.5" customHeight="1">
      <c r="A61" s="55" t="s">
        <v>43</v>
      </c>
      <c r="B61" s="56"/>
      <c r="C61" s="56"/>
      <c r="D61" s="56"/>
      <c r="E61" s="56"/>
      <c r="F61" s="57"/>
    </row>
    <row r="62" spans="1:6" s="20" customFormat="1" ht="27" customHeight="1">
      <c r="A62" s="58" t="s">
        <v>44</v>
      </c>
      <c r="B62" s="59"/>
      <c r="C62" s="59"/>
      <c r="D62" s="59"/>
      <c r="E62" s="59"/>
      <c r="F62" s="60"/>
    </row>
    <row r="63" spans="1:6" s="20" customFormat="1">
      <c r="A63" s="16">
        <v>33</v>
      </c>
      <c r="B63" s="17" t="s">
        <v>45</v>
      </c>
      <c r="C63" s="16" t="s">
        <v>18</v>
      </c>
      <c r="D63" s="18">
        <v>1</v>
      </c>
      <c r="E63" s="19">
        <v>7000</v>
      </c>
      <c r="F63" s="19">
        <f>SUM(E63:E63)</f>
        <v>7000</v>
      </c>
    </row>
    <row r="64" spans="1:6" s="20" customFormat="1">
      <c r="A64" s="16">
        <v>34</v>
      </c>
      <c r="B64" s="17" t="s">
        <v>27</v>
      </c>
      <c r="C64" s="16" t="s">
        <v>13</v>
      </c>
      <c r="D64" s="18">
        <v>2</v>
      </c>
      <c r="E64" s="19">
        <v>5100</v>
      </c>
      <c r="F64" s="19">
        <f>E64*2</f>
        <v>10200</v>
      </c>
    </row>
    <row r="65" spans="1:6" s="20" customFormat="1">
      <c r="A65" s="16">
        <v>35</v>
      </c>
      <c r="B65" s="17" t="s">
        <v>46</v>
      </c>
      <c r="C65" s="16" t="s">
        <v>13</v>
      </c>
      <c r="D65" s="18">
        <v>1</v>
      </c>
      <c r="E65" s="19">
        <v>5100</v>
      </c>
      <c r="F65" s="19">
        <f>E65</f>
        <v>5100</v>
      </c>
    </row>
    <row r="66" spans="1:6" s="20" customFormat="1">
      <c r="A66" s="61" t="s">
        <v>47</v>
      </c>
      <c r="B66" s="62"/>
      <c r="C66" s="62"/>
      <c r="D66" s="62"/>
      <c r="E66" s="62"/>
      <c r="F66" s="63"/>
    </row>
    <row r="67" spans="1:6" s="20" customFormat="1">
      <c r="A67" s="16">
        <v>36</v>
      </c>
      <c r="B67" s="17" t="s">
        <v>21</v>
      </c>
      <c r="C67" s="16" t="s">
        <v>18</v>
      </c>
      <c r="D67" s="18">
        <v>1</v>
      </c>
      <c r="E67" s="19">
        <v>6000</v>
      </c>
      <c r="F67" s="19">
        <f>SUM(E67:E67)</f>
        <v>6000</v>
      </c>
    </row>
    <row r="68" spans="1:6" s="20" customFormat="1" ht="19.5">
      <c r="A68" s="43" t="s">
        <v>48</v>
      </c>
      <c r="B68" s="44"/>
      <c r="C68" s="44"/>
      <c r="D68" s="44"/>
      <c r="E68" s="44"/>
      <c r="F68" s="45"/>
    </row>
    <row r="69" spans="1:6" s="20" customFormat="1">
      <c r="A69" s="16">
        <v>37</v>
      </c>
      <c r="B69" s="17" t="s">
        <v>45</v>
      </c>
      <c r="C69" s="16" t="s">
        <v>18</v>
      </c>
      <c r="D69" s="18">
        <v>1</v>
      </c>
      <c r="E69" s="19">
        <v>7000</v>
      </c>
      <c r="F69" s="19">
        <f>E69</f>
        <v>7000</v>
      </c>
    </row>
    <row r="70" spans="1:6" s="20" customFormat="1" ht="37.5">
      <c r="A70" s="16">
        <v>38</v>
      </c>
      <c r="B70" s="17" t="s">
        <v>49</v>
      </c>
      <c r="C70" s="16" t="s">
        <v>13</v>
      </c>
      <c r="D70" s="18">
        <v>2</v>
      </c>
      <c r="E70" s="19">
        <v>5100</v>
      </c>
      <c r="F70" s="19">
        <f>E70*2</f>
        <v>10200</v>
      </c>
    </row>
    <row r="71" spans="1:6" s="20" customFormat="1">
      <c r="A71" s="61" t="s">
        <v>50</v>
      </c>
      <c r="B71" s="62"/>
      <c r="C71" s="62"/>
      <c r="D71" s="62"/>
      <c r="E71" s="62"/>
      <c r="F71" s="63"/>
    </row>
    <row r="72" spans="1:6" s="20" customFormat="1">
      <c r="A72" s="16">
        <v>39</v>
      </c>
      <c r="B72" s="17" t="s">
        <v>21</v>
      </c>
      <c r="C72" s="16" t="s">
        <v>18</v>
      </c>
      <c r="D72" s="18">
        <v>1</v>
      </c>
      <c r="E72" s="19">
        <v>6000</v>
      </c>
      <c r="F72" s="19">
        <v>6000</v>
      </c>
    </row>
    <row r="73" spans="1:6" s="20" customFormat="1" ht="24" customHeight="1">
      <c r="A73" s="43" t="s">
        <v>51</v>
      </c>
      <c r="B73" s="44"/>
      <c r="C73" s="44"/>
      <c r="D73" s="44"/>
      <c r="E73" s="44"/>
      <c r="F73" s="45"/>
    </row>
    <row r="74" spans="1:6" s="20" customFormat="1">
      <c r="A74" s="16">
        <v>40</v>
      </c>
      <c r="B74" s="17" t="s">
        <v>23</v>
      </c>
      <c r="C74" s="16" t="s">
        <v>18</v>
      </c>
      <c r="D74" s="18">
        <v>1</v>
      </c>
      <c r="E74" s="19">
        <v>7000</v>
      </c>
      <c r="F74" s="19">
        <f>SUM(E74:E74)</f>
        <v>7000</v>
      </c>
    </row>
    <row r="75" spans="1:6" s="20" customFormat="1" ht="35.25" customHeight="1">
      <c r="A75" s="16">
        <v>41</v>
      </c>
      <c r="B75" s="17" t="s">
        <v>52</v>
      </c>
      <c r="C75" s="16" t="s">
        <v>13</v>
      </c>
      <c r="D75" s="18">
        <v>1</v>
      </c>
      <c r="E75" s="19">
        <v>5100</v>
      </c>
      <c r="F75" s="19">
        <f>E75</f>
        <v>5100</v>
      </c>
    </row>
    <row r="76" spans="1:6" s="20" customFormat="1" ht="39.75" customHeight="1">
      <c r="A76" s="16">
        <v>42</v>
      </c>
      <c r="B76" s="17" t="s">
        <v>85</v>
      </c>
      <c r="C76" s="16" t="s">
        <v>13</v>
      </c>
      <c r="D76" s="18">
        <v>1</v>
      </c>
      <c r="E76" s="19">
        <v>5100</v>
      </c>
      <c r="F76" s="19">
        <f>E76</f>
        <v>5100</v>
      </c>
    </row>
    <row r="77" spans="1:6" s="20" customFormat="1">
      <c r="A77" s="16">
        <v>43</v>
      </c>
      <c r="B77" s="17" t="s">
        <v>27</v>
      </c>
      <c r="C77" s="16" t="s">
        <v>13</v>
      </c>
      <c r="D77" s="18">
        <v>1</v>
      </c>
      <c r="E77" s="19">
        <v>5100</v>
      </c>
      <c r="F77" s="19">
        <f>E77</f>
        <v>5100</v>
      </c>
    </row>
    <row r="78" spans="1:6" s="20" customFormat="1" ht="27" customHeight="1">
      <c r="A78" s="43" t="s">
        <v>53</v>
      </c>
      <c r="B78" s="44"/>
      <c r="C78" s="44"/>
      <c r="D78" s="44"/>
      <c r="E78" s="44"/>
      <c r="F78" s="45"/>
    </row>
    <row r="79" spans="1:6" s="20" customFormat="1">
      <c r="A79" s="16">
        <v>45</v>
      </c>
      <c r="B79" s="17" t="s">
        <v>23</v>
      </c>
      <c r="C79" s="16" t="s">
        <v>18</v>
      </c>
      <c r="D79" s="18">
        <v>1</v>
      </c>
      <c r="E79" s="19">
        <v>7000</v>
      </c>
      <c r="F79" s="19">
        <f>SUM(E79:E79)</f>
        <v>7000</v>
      </c>
    </row>
    <row r="80" spans="1:6" s="20" customFormat="1">
      <c r="A80" s="16">
        <v>46</v>
      </c>
      <c r="B80" s="17" t="s">
        <v>29</v>
      </c>
      <c r="C80" s="16" t="s">
        <v>13</v>
      </c>
      <c r="D80" s="18">
        <v>1</v>
      </c>
      <c r="E80" s="19">
        <v>5100</v>
      </c>
      <c r="F80" s="19">
        <f>E80*2</f>
        <v>10200</v>
      </c>
    </row>
    <row r="81" spans="1:8" s="20" customFormat="1" ht="39" customHeight="1">
      <c r="A81" s="52" t="s">
        <v>54</v>
      </c>
      <c r="B81" s="64"/>
      <c r="C81" s="64"/>
      <c r="D81" s="64"/>
      <c r="E81" s="64"/>
      <c r="F81" s="65"/>
      <c r="G81" s="24"/>
      <c r="H81" s="24"/>
    </row>
    <row r="82" spans="1:8" s="20" customFormat="1">
      <c r="A82" s="22">
        <v>47</v>
      </c>
      <c r="B82" s="17" t="s">
        <v>23</v>
      </c>
      <c r="C82" s="16" t="s">
        <v>18</v>
      </c>
      <c r="D82" s="18">
        <v>1</v>
      </c>
      <c r="E82" s="19">
        <v>7000</v>
      </c>
      <c r="F82" s="19">
        <f>E82</f>
        <v>7000</v>
      </c>
    </row>
    <row r="83" spans="1:8" s="20" customFormat="1" ht="37.5">
      <c r="A83" s="16">
        <v>48</v>
      </c>
      <c r="B83" s="17" t="s">
        <v>55</v>
      </c>
      <c r="C83" s="16" t="s">
        <v>13</v>
      </c>
      <c r="D83" s="18">
        <v>1</v>
      </c>
      <c r="E83" s="19">
        <v>5100</v>
      </c>
      <c r="F83" s="19">
        <f>E83</f>
        <v>5100</v>
      </c>
    </row>
    <row r="84" spans="1:8" s="20" customFormat="1" ht="18.75" customHeight="1">
      <c r="A84" s="43" t="s">
        <v>56</v>
      </c>
      <c r="B84" s="44"/>
      <c r="C84" s="44"/>
      <c r="D84" s="44"/>
      <c r="E84" s="44"/>
      <c r="F84" s="45"/>
    </row>
    <row r="85" spans="1:8" s="20" customFormat="1">
      <c r="A85" s="16">
        <v>49</v>
      </c>
      <c r="B85" s="17" t="s">
        <v>86</v>
      </c>
      <c r="C85" s="16" t="s">
        <v>18</v>
      </c>
      <c r="D85" s="18">
        <v>1</v>
      </c>
      <c r="E85" s="19">
        <v>7000</v>
      </c>
      <c r="F85" s="19">
        <f>SUM(E85:E85)</f>
        <v>7000</v>
      </c>
    </row>
    <row r="86" spans="1:8" s="20" customFormat="1">
      <c r="A86" s="16">
        <v>50</v>
      </c>
      <c r="B86" s="17" t="s">
        <v>27</v>
      </c>
      <c r="C86" s="16" t="s">
        <v>13</v>
      </c>
      <c r="D86" s="18">
        <v>3</v>
      </c>
      <c r="E86" s="19">
        <v>5100</v>
      </c>
      <c r="F86" s="19">
        <f>E86*D86</f>
        <v>15300</v>
      </c>
    </row>
    <row r="87" spans="1:8" s="20" customFormat="1" ht="19.5" customHeight="1">
      <c r="A87" s="43" t="s">
        <v>57</v>
      </c>
      <c r="B87" s="44"/>
      <c r="C87" s="44"/>
      <c r="D87" s="44"/>
      <c r="E87" s="44"/>
      <c r="F87" s="45"/>
    </row>
    <row r="88" spans="1:8" s="20" customFormat="1">
      <c r="A88" s="16">
        <v>51</v>
      </c>
      <c r="B88" s="17" t="s">
        <v>23</v>
      </c>
      <c r="C88" s="16" t="s">
        <v>18</v>
      </c>
      <c r="D88" s="18">
        <v>1</v>
      </c>
      <c r="E88" s="19">
        <v>7000</v>
      </c>
      <c r="F88" s="19">
        <f>SUM(E88:E88)</f>
        <v>7000</v>
      </c>
    </row>
    <row r="89" spans="1:8" s="20" customFormat="1">
      <c r="A89" s="16">
        <v>52</v>
      </c>
      <c r="B89" s="17" t="s">
        <v>29</v>
      </c>
      <c r="C89" s="16" t="s">
        <v>13</v>
      </c>
      <c r="D89" s="18">
        <v>1</v>
      </c>
      <c r="E89" s="19">
        <v>5100</v>
      </c>
      <c r="F89" s="19">
        <f>E89</f>
        <v>5100</v>
      </c>
    </row>
    <row r="90" spans="1:8" s="20" customFormat="1" ht="18" customHeight="1">
      <c r="A90" s="43" t="s">
        <v>58</v>
      </c>
      <c r="B90" s="44"/>
      <c r="C90" s="44"/>
      <c r="D90" s="44"/>
      <c r="E90" s="44"/>
      <c r="F90" s="45"/>
    </row>
    <row r="91" spans="1:8" s="20" customFormat="1">
      <c r="A91" s="16">
        <v>53</v>
      </c>
      <c r="B91" s="17" t="s">
        <v>23</v>
      </c>
      <c r="C91" s="16" t="s">
        <v>18</v>
      </c>
      <c r="D91" s="18">
        <v>1</v>
      </c>
      <c r="E91" s="19">
        <v>7000</v>
      </c>
      <c r="F91" s="19">
        <f>SUM(E91:E91)</f>
        <v>7000</v>
      </c>
    </row>
    <row r="92" spans="1:8" s="20" customFormat="1">
      <c r="A92" s="16">
        <v>54</v>
      </c>
      <c r="B92" s="17" t="s">
        <v>27</v>
      </c>
      <c r="C92" s="16" t="s">
        <v>13</v>
      </c>
      <c r="D92" s="18">
        <v>1</v>
      </c>
      <c r="E92" s="19">
        <v>5100</v>
      </c>
      <c r="F92" s="19">
        <f>SUM(E92:E92)</f>
        <v>5100</v>
      </c>
    </row>
    <row r="93" spans="1:8" s="20" customFormat="1" ht="21" customHeight="1">
      <c r="A93" s="43" t="s">
        <v>59</v>
      </c>
      <c r="B93" s="44"/>
      <c r="C93" s="44"/>
      <c r="D93" s="44"/>
      <c r="E93" s="44"/>
      <c r="F93" s="45"/>
    </row>
    <row r="94" spans="1:8" s="20" customFormat="1" ht="21" customHeight="1">
      <c r="A94" s="39">
        <v>55</v>
      </c>
      <c r="B94" s="17" t="s">
        <v>60</v>
      </c>
      <c r="C94" s="16" t="s">
        <v>18</v>
      </c>
      <c r="D94" s="18">
        <v>1</v>
      </c>
      <c r="E94" s="19">
        <v>6000</v>
      </c>
      <c r="F94" s="19">
        <f>E94</f>
        <v>6000</v>
      </c>
    </row>
    <row r="95" spans="1:8" s="20" customFormat="1">
      <c r="A95" s="16">
        <v>56</v>
      </c>
      <c r="B95" s="20" t="s">
        <v>27</v>
      </c>
      <c r="C95" s="16" t="s">
        <v>13</v>
      </c>
      <c r="D95" s="19">
        <v>1</v>
      </c>
      <c r="E95" s="19">
        <v>5100</v>
      </c>
      <c r="F95" s="19">
        <v>5100</v>
      </c>
    </row>
    <row r="96" spans="1:8" s="20" customFormat="1" ht="23.25" customHeight="1">
      <c r="A96" s="43" t="s">
        <v>91</v>
      </c>
      <c r="B96" s="44"/>
      <c r="C96" s="44"/>
      <c r="D96" s="44"/>
      <c r="E96" s="44"/>
      <c r="F96" s="45"/>
    </row>
    <row r="97" spans="1:6" s="20" customFormat="1">
      <c r="A97" s="16">
        <v>57</v>
      </c>
      <c r="B97" s="21" t="s">
        <v>23</v>
      </c>
      <c r="C97" s="16" t="s">
        <v>18</v>
      </c>
      <c r="D97" s="18">
        <v>1</v>
      </c>
      <c r="E97" s="19">
        <v>7000</v>
      </c>
      <c r="F97" s="19">
        <f>SUM(E97:E97)</f>
        <v>7000</v>
      </c>
    </row>
    <row r="98" spans="1:6" s="20" customFormat="1">
      <c r="A98" s="16">
        <v>58</v>
      </c>
      <c r="B98" s="17" t="s">
        <v>27</v>
      </c>
      <c r="C98" s="16" t="s">
        <v>13</v>
      </c>
      <c r="D98" s="18">
        <v>1</v>
      </c>
      <c r="E98" s="19">
        <v>5100</v>
      </c>
      <c r="F98" s="19">
        <f>SUM(E98:E98)</f>
        <v>5100</v>
      </c>
    </row>
    <row r="99" spans="1:6" s="20" customFormat="1" ht="17.25" customHeight="1">
      <c r="A99" s="43" t="s">
        <v>61</v>
      </c>
      <c r="B99" s="44"/>
      <c r="C99" s="44"/>
      <c r="D99" s="44"/>
      <c r="E99" s="44"/>
      <c r="F99" s="45"/>
    </row>
    <row r="100" spans="1:6" s="20" customFormat="1">
      <c r="A100" s="16">
        <v>59</v>
      </c>
      <c r="B100" s="17" t="s">
        <v>62</v>
      </c>
      <c r="C100" s="16" t="s">
        <v>18</v>
      </c>
      <c r="D100" s="18">
        <v>1</v>
      </c>
      <c r="E100" s="19">
        <v>7000</v>
      </c>
      <c r="F100" s="19">
        <f>E100</f>
        <v>7000</v>
      </c>
    </row>
    <row r="101" spans="1:6" s="20" customFormat="1">
      <c r="A101" s="16">
        <v>60</v>
      </c>
      <c r="B101" s="17" t="s">
        <v>29</v>
      </c>
      <c r="C101" s="16" t="s">
        <v>13</v>
      </c>
      <c r="D101" s="18">
        <v>2</v>
      </c>
      <c r="E101" s="19">
        <v>5100</v>
      </c>
      <c r="F101" s="19">
        <f>E101*2</f>
        <v>10200</v>
      </c>
    </row>
    <row r="102" spans="1:6" s="20" customFormat="1">
      <c r="A102" s="61" t="s">
        <v>63</v>
      </c>
      <c r="B102" s="62"/>
      <c r="C102" s="62"/>
      <c r="D102" s="62"/>
      <c r="E102" s="62"/>
      <c r="F102" s="63"/>
    </row>
    <row r="103" spans="1:6" s="20" customFormat="1">
      <c r="A103" s="16">
        <v>61</v>
      </c>
      <c r="B103" s="17" t="s">
        <v>21</v>
      </c>
      <c r="C103" s="16" t="s">
        <v>18</v>
      </c>
      <c r="D103" s="18">
        <v>1</v>
      </c>
      <c r="E103" s="19">
        <v>6000</v>
      </c>
      <c r="F103" s="19">
        <f>E103</f>
        <v>6000</v>
      </c>
    </row>
    <row r="104" spans="1:6" s="20" customFormat="1">
      <c r="A104" s="16">
        <v>62</v>
      </c>
      <c r="B104" s="17" t="s">
        <v>87</v>
      </c>
      <c r="C104" s="16" t="s">
        <v>13</v>
      </c>
      <c r="D104" s="18">
        <v>1</v>
      </c>
      <c r="E104" s="19">
        <v>5100</v>
      </c>
      <c r="F104" s="19">
        <f>SUM(E104:E104)</f>
        <v>5100</v>
      </c>
    </row>
    <row r="105" spans="1:6" s="20" customFormat="1" ht="21" customHeight="1">
      <c r="A105" s="43" t="s">
        <v>64</v>
      </c>
      <c r="B105" s="44"/>
      <c r="C105" s="44"/>
      <c r="D105" s="44"/>
      <c r="E105" s="44"/>
      <c r="F105" s="45"/>
    </row>
    <row r="106" spans="1:6" s="20" customFormat="1">
      <c r="A106" s="16">
        <v>63</v>
      </c>
      <c r="B106" s="17" t="s">
        <v>23</v>
      </c>
      <c r="C106" s="16" t="s">
        <v>18</v>
      </c>
      <c r="D106" s="18">
        <v>1</v>
      </c>
      <c r="E106" s="19">
        <v>7000</v>
      </c>
      <c r="F106" s="19">
        <f>E106</f>
        <v>7000</v>
      </c>
    </row>
    <row r="107" spans="1:6" s="20" customFormat="1">
      <c r="A107" s="16">
        <v>64</v>
      </c>
      <c r="B107" s="17" t="s">
        <v>29</v>
      </c>
      <c r="C107" s="16" t="s">
        <v>13</v>
      </c>
      <c r="D107" s="18">
        <v>1</v>
      </c>
      <c r="E107" s="19">
        <v>5100</v>
      </c>
      <c r="F107" s="19">
        <f>E107*D107</f>
        <v>5100</v>
      </c>
    </row>
    <row r="108" spans="1:6" s="20" customFormat="1" ht="18" customHeight="1">
      <c r="A108" s="43" t="s">
        <v>65</v>
      </c>
      <c r="B108" s="44"/>
      <c r="C108" s="44"/>
      <c r="D108" s="44"/>
      <c r="E108" s="44"/>
      <c r="F108" s="45"/>
    </row>
    <row r="109" spans="1:6" s="20" customFormat="1">
      <c r="A109" s="16">
        <v>65</v>
      </c>
      <c r="B109" s="17" t="s">
        <v>23</v>
      </c>
      <c r="C109" s="16" t="s">
        <v>18</v>
      </c>
      <c r="D109" s="18">
        <v>1</v>
      </c>
      <c r="E109" s="19">
        <v>7000</v>
      </c>
      <c r="F109" s="19">
        <f>E109</f>
        <v>7000</v>
      </c>
    </row>
    <row r="110" spans="1:6" s="20" customFormat="1">
      <c r="A110" s="16">
        <v>66</v>
      </c>
      <c r="B110" s="17" t="s">
        <v>29</v>
      </c>
      <c r="C110" s="16" t="s">
        <v>13</v>
      </c>
      <c r="D110" s="18">
        <v>1</v>
      </c>
      <c r="E110" s="19">
        <v>5100</v>
      </c>
      <c r="F110" s="19">
        <f>E110</f>
        <v>5100</v>
      </c>
    </row>
    <row r="111" spans="1:6" s="20" customFormat="1" ht="26.25" customHeight="1">
      <c r="A111" s="43" t="s">
        <v>66</v>
      </c>
      <c r="B111" s="44"/>
      <c r="C111" s="44"/>
      <c r="D111" s="44"/>
      <c r="E111" s="44"/>
      <c r="F111" s="45"/>
    </row>
    <row r="112" spans="1:6" s="20" customFormat="1">
      <c r="A112" s="16">
        <v>67</v>
      </c>
      <c r="B112" s="17" t="s">
        <v>23</v>
      </c>
      <c r="C112" s="16" t="s">
        <v>18</v>
      </c>
      <c r="D112" s="18">
        <v>1</v>
      </c>
      <c r="E112" s="19">
        <v>7000</v>
      </c>
      <c r="F112" s="19">
        <f>E112</f>
        <v>7000</v>
      </c>
    </row>
    <row r="113" spans="1:6" s="20" customFormat="1">
      <c r="A113" s="16">
        <v>68</v>
      </c>
      <c r="B113" s="17" t="s">
        <v>29</v>
      </c>
      <c r="C113" s="16" t="s">
        <v>13</v>
      </c>
      <c r="D113" s="18">
        <v>1</v>
      </c>
      <c r="E113" s="19">
        <v>5100</v>
      </c>
      <c r="F113" s="19">
        <f>E113</f>
        <v>5100</v>
      </c>
    </row>
    <row r="114" spans="1:6" s="20" customFormat="1" ht="41.25" customHeight="1">
      <c r="A114" s="49" t="s">
        <v>67</v>
      </c>
      <c r="B114" s="50"/>
      <c r="C114" s="50"/>
      <c r="D114" s="50"/>
      <c r="E114" s="50"/>
      <c r="F114" s="51"/>
    </row>
    <row r="115" spans="1:6" s="20" customFormat="1">
      <c r="A115" s="16">
        <v>69</v>
      </c>
      <c r="B115" s="17" t="s">
        <v>21</v>
      </c>
      <c r="C115" s="16" t="s">
        <v>18</v>
      </c>
      <c r="D115" s="18">
        <v>1</v>
      </c>
      <c r="E115" s="19">
        <v>6000</v>
      </c>
      <c r="F115" s="19">
        <f>E115</f>
        <v>6000</v>
      </c>
    </row>
    <row r="116" spans="1:6" s="20" customFormat="1" ht="24.75" customHeight="1">
      <c r="A116" s="43" t="s">
        <v>68</v>
      </c>
      <c r="B116" s="44"/>
      <c r="C116" s="44"/>
      <c r="D116" s="44"/>
      <c r="E116" s="44"/>
      <c r="F116" s="45"/>
    </row>
    <row r="117" spans="1:6" s="20" customFormat="1">
      <c r="A117" s="16">
        <v>70</v>
      </c>
      <c r="B117" s="17" t="s">
        <v>23</v>
      </c>
      <c r="C117" s="16" t="s">
        <v>18</v>
      </c>
      <c r="D117" s="18">
        <v>1</v>
      </c>
      <c r="E117" s="19">
        <v>7000</v>
      </c>
      <c r="F117" s="19">
        <f>SUM(E117:E117)</f>
        <v>7000</v>
      </c>
    </row>
    <row r="118" spans="1:6" s="20" customFormat="1">
      <c r="A118" s="16">
        <v>71</v>
      </c>
      <c r="B118" s="17" t="s">
        <v>27</v>
      </c>
      <c r="C118" s="16" t="s">
        <v>13</v>
      </c>
      <c r="D118" s="18">
        <v>1</v>
      </c>
      <c r="E118" s="19">
        <v>5100</v>
      </c>
      <c r="F118" s="19">
        <f>E118</f>
        <v>5100</v>
      </c>
    </row>
    <row r="119" spans="1:6" s="20" customFormat="1" ht="22.5" customHeight="1">
      <c r="A119" s="43" t="s">
        <v>69</v>
      </c>
      <c r="B119" s="44"/>
      <c r="C119" s="44"/>
      <c r="D119" s="44"/>
      <c r="E119" s="44"/>
      <c r="F119" s="45"/>
    </row>
    <row r="120" spans="1:6" s="20" customFormat="1">
      <c r="A120" s="16">
        <v>72</v>
      </c>
      <c r="B120" s="17" t="s">
        <v>39</v>
      </c>
      <c r="C120" s="16" t="s">
        <v>18</v>
      </c>
      <c r="D120" s="18">
        <v>1</v>
      </c>
      <c r="E120" s="19">
        <v>7000</v>
      </c>
      <c r="F120" s="19">
        <f>E120</f>
        <v>7000</v>
      </c>
    </row>
    <row r="121" spans="1:6" s="20" customFormat="1" ht="37.5">
      <c r="A121" s="16">
        <v>73</v>
      </c>
      <c r="B121" s="17" t="s">
        <v>70</v>
      </c>
      <c r="C121" s="16" t="s">
        <v>13</v>
      </c>
      <c r="D121" s="18">
        <v>1</v>
      </c>
      <c r="E121" s="19">
        <v>5100</v>
      </c>
      <c r="F121" s="19">
        <f>SUM(E121:E121)</f>
        <v>5100</v>
      </c>
    </row>
    <row r="122" spans="1:6" s="20" customFormat="1">
      <c r="A122" s="16">
        <v>74</v>
      </c>
      <c r="B122" s="17" t="s">
        <v>103</v>
      </c>
      <c r="C122" s="16" t="s">
        <v>13</v>
      </c>
      <c r="D122" s="18">
        <v>1</v>
      </c>
      <c r="E122" s="19">
        <v>5100</v>
      </c>
      <c r="F122" s="19">
        <f>E122</f>
        <v>5100</v>
      </c>
    </row>
    <row r="123" spans="1:6" s="20" customFormat="1" ht="24" customHeight="1">
      <c r="A123" s="43" t="s">
        <v>71</v>
      </c>
      <c r="B123" s="44"/>
      <c r="C123" s="44"/>
      <c r="D123" s="44"/>
      <c r="E123" s="44"/>
      <c r="F123" s="45"/>
    </row>
    <row r="124" spans="1:6" s="20" customFormat="1">
      <c r="A124" s="16">
        <v>75</v>
      </c>
      <c r="B124" s="17" t="s">
        <v>72</v>
      </c>
      <c r="C124" s="16" t="s">
        <v>18</v>
      </c>
      <c r="D124" s="18">
        <v>1</v>
      </c>
      <c r="E124" s="19">
        <v>6000</v>
      </c>
      <c r="F124" s="19">
        <f>SUM(E124:E124)</f>
        <v>6000</v>
      </c>
    </row>
    <row r="125" spans="1:6" s="20" customFormat="1" ht="18.75" customHeight="1">
      <c r="A125" s="43" t="s">
        <v>73</v>
      </c>
      <c r="B125" s="44"/>
      <c r="C125" s="44"/>
      <c r="D125" s="44"/>
      <c r="E125" s="44"/>
      <c r="F125" s="45"/>
    </row>
    <row r="126" spans="1:6" s="20" customFormat="1">
      <c r="A126" s="21">
        <v>76</v>
      </c>
      <c r="B126" s="17" t="s">
        <v>72</v>
      </c>
      <c r="C126" s="16" t="s">
        <v>18</v>
      </c>
      <c r="D126" s="18">
        <v>1</v>
      </c>
      <c r="E126" s="19">
        <v>6000</v>
      </c>
      <c r="F126" s="19">
        <f>SUM(E126:E126)</f>
        <v>6000</v>
      </c>
    </row>
    <row r="127" spans="1:6" s="20" customFormat="1" ht="22.5" customHeight="1">
      <c r="A127" s="43" t="s">
        <v>74</v>
      </c>
      <c r="B127" s="44"/>
      <c r="C127" s="44"/>
      <c r="D127" s="44"/>
      <c r="E127" s="44"/>
      <c r="F127" s="45"/>
    </row>
    <row r="128" spans="1:6" s="20" customFormat="1">
      <c r="A128" s="16">
        <v>77</v>
      </c>
      <c r="B128" s="17" t="s">
        <v>39</v>
      </c>
      <c r="C128" s="16" t="s">
        <v>18</v>
      </c>
      <c r="D128" s="18">
        <v>1</v>
      </c>
      <c r="E128" s="19">
        <v>7000</v>
      </c>
      <c r="F128" s="19">
        <f>E128</f>
        <v>7000</v>
      </c>
    </row>
    <row r="129" spans="1:8" s="20" customFormat="1">
      <c r="A129" s="16">
        <v>78</v>
      </c>
      <c r="B129" s="17" t="s">
        <v>75</v>
      </c>
      <c r="C129" s="16">
        <v>8322</v>
      </c>
      <c r="D129" s="18">
        <v>2</v>
      </c>
      <c r="E129" s="19">
        <v>2797</v>
      </c>
      <c r="F129" s="19">
        <f>E129*2</f>
        <v>5594</v>
      </c>
    </row>
    <row r="130" spans="1:8" s="20" customFormat="1">
      <c r="A130" s="16">
        <v>79</v>
      </c>
      <c r="B130" s="17" t="s">
        <v>75</v>
      </c>
      <c r="C130" s="16">
        <v>8322</v>
      </c>
      <c r="D130" s="18">
        <v>1</v>
      </c>
      <c r="E130" s="19">
        <v>2900</v>
      </c>
      <c r="F130" s="19">
        <v>2900</v>
      </c>
    </row>
    <row r="131" spans="1:8" s="20" customFormat="1">
      <c r="A131" s="16">
        <v>80</v>
      </c>
      <c r="B131" s="17" t="s">
        <v>76</v>
      </c>
      <c r="C131" s="16">
        <v>4222</v>
      </c>
      <c r="D131" s="18">
        <v>3</v>
      </c>
      <c r="E131" s="19">
        <v>2797</v>
      </c>
      <c r="F131" s="19">
        <f>E131*3</f>
        <v>8391</v>
      </c>
    </row>
    <row r="132" spans="1:8" s="20" customFormat="1">
      <c r="A132" s="16">
        <v>81</v>
      </c>
      <c r="B132" s="17" t="s">
        <v>77</v>
      </c>
      <c r="C132" s="16">
        <v>9132</v>
      </c>
      <c r="D132" s="18">
        <v>4</v>
      </c>
      <c r="E132" s="19">
        <v>2778</v>
      </c>
      <c r="F132" s="19">
        <f>E132*D132</f>
        <v>11112</v>
      </c>
    </row>
    <row r="133" spans="1:8" s="20" customFormat="1" ht="37.5">
      <c r="A133" s="16">
        <v>82</v>
      </c>
      <c r="B133" s="17" t="s">
        <v>78</v>
      </c>
      <c r="C133" s="16">
        <v>7129</v>
      </c>
      <c r="D133" s="18">
        <v>1</v>
      </c>
      <c r="E133" s="19">
        <v>2778</v>
      </c>
      <c r="F133" s="19">
        <f>E133</f>
        <v>2778</v>
      </c>
    </row>
    <row r="134" spans="1:8" s="20" customFormat="1" ht="19.5">
      <c r="A134" s="43" t="s">
        <v>79</v>
      </c>
      <c r="B134" s="44"/>
      <c r="C134" s="44"/>
      <c r="D134" s="44"/>
      <c r="E134" s="44"/>
      <c r="F134" s="45"/>
    </row>
    <row r="135" spans="1:8" s="20" customFormat="1">
      <c r="A135" s="16">
        <v>83</v>
      </c>
      <c r="B135" s="17" t="s">
        <v>80</v>
      </c>
      <c r="C135" s="16">
        <v>1239</v>
      </c>
      <c r="D135" s="18">
        <v>7</v>
      </c>
      <c r="E135" s="19">
        <v>3405</v>
      </c>
      <c r="F135" s="19">
        <f>E135*7</f>
        <v>23835</v>
      </c>
    </row>
    <row r="136" spans="1:8" s="20" customFormat="1">
      <c r="A136" s="16">
        <v>84</v>
      </c>
      <c r="B136" s="17" t="s">
        <v>81</v>
      </c>
      <c r="C136" s="16">
        <v>3431</v>
      </c>
      <c r="D136" s="18">
        <v>6</v>
      </c>
      <c r="E136" s="19">
        <v>2270</v>
      </c>
      <c r="F136" s="19">
        <f>E136*6</f>
        <v>13620</v>
      </c>
    </row>
    <row r="137" spans="1:8" s="20" customFormat="1">
      <c r="A137" s="46" t="s">
        <v>82</v>
      </c>
      <c r="B137" s="47"/>
      <c r="C137" s="48"/>
      <c r="D137" s="18">
        <f>SUM(D14:D136)</f>
        <v>119</v>
      </c>
      <c r="E137" s="19">
        <f>SUM(E14:E136)</f>
        <v>526075</v>
      </c>
      <c r="F137" s="19">
        <f>SUM(F136+F135+F133+F132+F131+F130+F129+F128+F126+F124+F122+F121+F120+F118+F117+F115+F113+F112+F110+F109+F107+F106+F104+F103+F101+F100+F98+F97+F94+F92+F91+F89+F88+F86+F85+F83+F82+F80+F79+F77+F76+F75+F74+F72+F70+F69+F67+F65+F64+F63+F60+F58+F57+F55+F54+F52+F51+F49+F48+F46+F45+F43+F41+F40+F38+F37+F35+F34+F32+F31+F30+F29+F28+F27+F25+F24+F22+F20+F19+F17+F15+F14)</f>
        <v>673280</v>
      </c>
    </row>
    <row r="138" spans="1:8" s="20" customFormat="1">
      <c r="B138" s="23"/>
      <c r="D138" s="30"/>
      <c r="E138" s="30"/>
      <c r="F138" s="30"/>
    </row>
    <row r="139" spans="1:8" ht="47.25" customHeight="1">
      <c r="A139" s="40" t="s">
        <v>99</v>
      </c>
      <c r="B139" s="40"/>
      <c r="C139" s="25"/>
      <c r="D139" s="41" t="s">
        <v>89</v>
      </c>
      <c r="E139" s="41"/>
      <c r="F139" s="41"/>
      <c r="H139" s="25"/>
    </row>
    <row r="140" spans="1:8" ht="27.75" customHeight="1">
      <c r="A140" s="40" t="s">
        <v>101</v>
      </c>
      <c r="B140" s="40"/>
      <c r="C140" s="40"/>
    </row>
    <row r="141" spans="1:8">
      <c r="A141" s="40"/>
      <c r="B141" s="40"/>
      <c r="C141" s="40"/>
      <c r="D141" s="42" t="s">
        <v>102</v>
      </c>
      <c r="E141" s="42"/>
      <c r="F141" s="42"/>
      <c r="G141" s="42"/>
    </row>
    <row r="142" spans="1:8" ht="26.25" customHeight="1">
      <c r="C142" s="26"/>
      <c r="D142" s="26"/>
      <c r="E142" s="26"/>
    </row>
    <row r="143" spans="1:8" ht="28.5" customHeight="1">
      <c r="A143" s="28" t="s">
        <v>107</v>
      </c>
      <c r="B143" s="28"/>
      <c r="D143" s="28" t="s">
        <v>108</v>
      </c>
      <c r="E143" s="28"/>
    </row>
  </sheetData>
  <mergeCells count="57">
    <mergeCell ref="C1:H2"/>
    <mergeCell ref="C3:H3"/>
    <mergeCell ref="C4:H4"/>
    <mergeCell ref="C5:G5"/>
    <mergeCell ref="B9:E9"/>
    <mergeCell ref="B11:E11"/>
    <mergeCell ref="A12:A13"/>
    <mergeCell ref="B12:B13"/>
    <mergeCell ref="C12:C13"/>
    <mergeCell ref="D12:D13"/>
    <mergeCell ref="E12:E13"/>
    <mergeCell ref="A50:F50"/>
    <mergeCell ref="F12:F13"/>
    <mergeCell ref="A16:F16"/>
    <mergeCell ref="A18:F18"/>
    <mergeCell ref="A21:F21"/>
    <mergeCell ref="A23:F23"/>
    <mergeCell ref="A26:F26"/>
    <mergeCell ref="A33:F33"/>
    <mergeCell ref="A36:F36"/>
    <mergeCell ref="A39:F39"/>
    <mergeCell ref="A42:F42"/>
    <mergeCell ref="A47:F47"/>
    <mergeCell ref="A44:F44"/>
    <mergeCell ref="A116:F116"/>
    <mergeCell ref="A84:F84"/>
    <mergeCell ref="A53:F53"/>
    <mergeCell ref="A56:F56"/>
    <mergeCell ref="A59:F59"/>
    <mergeCell ref="A61:F61"/>
    <mergeCell ref="A62:F62"/>
    <mergeCell ref="A66:F66"/>
    <mergeCell ref="A68:F68"/>
    <mergeCell ref="A71:F71"/>
    <mergeCell ref="A73:F73"/>
    <mergeCell ref="A78:F78"/>
    <mergeCell ref="A81:F81"/>
    <mergeCell ref="A102:F102"/>
    <mergeCell ref="A105:F105"/>
    <mergeCell ref="A108:F108"/>
    <mergeCell ref="A111:F111"/>
    <mergeCell ref="A114:F114"/>
    <mergeCell ref="A87:F87"/>
    <mergeCell ref="A90:F90"/>
    <mergeCell ref="A93:F93"/>
    <mergeCell ref="A96:F96"/>
    <mergeCell ref="A99:F99"/>
    <mergeCell ref="A139:B139"/>
    <mergeCell ref="D139:F139"/>
    <mergeCell ref="A140:C141"/>
    <mergeCell ref="D141:G141"/>
    <mergeCell ref="A119:F119"/>
    <mergeCell ref="A123:F123"/>
    <mergeCell ref="A125:F125"/>
    <mergeCell ref="A127:F127"/>
    <mergeCell ref="A134:F134"/>
    <mergeCell ref="A137:C137"/>
  </mergeCells>
  <pageMargins left="1.299212598425197" right="0.51181102362204722" top="0.74803149606299213" bottom="0.74803149606299213" header="0.31496062992125984" footer="0.31496062992125984"/>
  <pageSetup paperSize="9" scale="75" orientation="portrait" horizontalDpi="4294967294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2021-06-18T12:44:40Z</dcterms:modified>
</cp:coreProperties>
</file>